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'Лист1'!$A$1:$H$176</definedName>
  </definedNames>
  <calcPr fullCalcOnLoad="1"/>
</workbook>
</file>

<file path=xl/sharedStrings.xml><?xml version="1.0" encoding="utf-8"?>
<sst xmlns="http://schemas.openxmlformats.org/spreadsheetml/2006/main" count="287" uniqueCount="95">
  <si>
    <t xml:space="preserve">Наименование   
мероприятия    
программы
</t>
  </si>
  <si>
    <t>№ п/п</t>
  </si>
  <si>
    <t xml:space="preserve">Срок   
начала / 
окончания
работ
</t>
  </si>
  <si>
    <t xml:space="preserve">Источники
финансирования
</t>
  </si>
  <si>
    <t>Ожидаемые результаты реализации мероприятия</t>
  </si>
  <si>
    <t>Всего</t>
  </si>
  <si>
    <t>Всего, в том числе:</t>
  </si>
  <si>
    <t>Федеральный бюджет</t>
  </si>
  <si>
    <t>Областной бюджет</t>
  </si>
  <si>
    <t>Бюджет района</t>
  </si>
  <si>
    <t>Бюджет поселения</t>
  </si>
  <si>
    <t>Внебюджетные источники</t>
  </si>
  <si>
    <t>1.1.</t>
  </si>
  <si>
    <t>ИТОГО ПО ПРОГРАММЕ</t>
  </si>
  <si>
    <t>Ответственный исполнитель</t>
  </si>
  <si>
    <t xml:space="preserve">Приложение № 1 
</t>
  </si>
  <si>
    <t xml:space="preserve">Объемы финансирования, 
в т.ч. по годам    
(рублей)
</t>
  </si>
  <si>
    <t>Замена одного котла Универсал-6  мощностью 0,166 МВт на один котел мощностью 0,4 МВт на котельной Плосской ООШ в МО "Плосское"</t>
  </si>
  <si>
    <t>5.1.</t>
  </si>
  <si>
    <t>Уборка 38 кладбищ  в сельских поселениях муниципального образования "Устьянский муниципальный район"</t>
  </si>
  <si>
    <t>6.1.</t>
  </si>
  <si>
    <t>Уборка 38 кладбищ и оказание ритуальных услуг в сельских поселениях муниципального образования "Устьянский муниципальный район"</t>
  </si>
  <si>
    <t>Капитальный ремонт 3 скважин участка № 2 по улице Павла Синицкого в поселке Кизема</t>
  </si>
  <si>
    <t>Капитальный ремонт 3 скважин  участка № 2 по улице Павла Синицкого в поселке Кизема</t>
  </si>
  <si>
    <t>Замена одного котла Универсал-5 мощностью 0,118 МВт на один котел мощностью 1,16 МВт на котельной МБОУ "Дмитриевская СОШ" в МО "Дмитриевское"</t>
  </si>
  <si>
    <t>Устройство газоходов на котельной МБОУ "Лойгинская СОШ" в  МО "Лойгинское"</t>
  </si>
  <si>
    <t xml:space="preserve">Администрация МО "Устьянский муниципальный район" в лице управления строительства и инфраструктуры </t>
  </si>
  <si>
    <t>7.1.</t>
  </si>
  <si>
    <t>Уплата взносов на капитальный ремонт многоквартирных домов, находящихся  на территории сельских поселений МО "Устьянский муниципальный район" в Фонд капитального ремонта многоквартирных домов Архангельской области в 100 % объеме</t>
  </si>
  <si>
    <t>8.1.</t>
  </si>
  <si>
    <t>Разработка программ комплексного развития систем коммунальной инфраструктуры  в сельских поселениях МО "Устьянский муниципальный район" в количестве 10 единиц</t>
  </si>
  <si>
    <t>9.1.</t>
  </si>
  <si>
    <t>Проведение капитального ремонта квартиры № 1 дома № 3 по улице Комсомольской в поселке Глубокий МО "Бестужевское"</t>
  </si>
  <si>
    <t>10.1.</t>
  </si>
  <si>
    <t>Проведение работ по подготовке объектов ТЭК и ЖКХ МО "Ростовско-Минское" к отопительному периоду 2016-2017 годов</t>
  </si>
  <si>
    <t>Проведение работ по подготовке объектов ТЭК и ЖКХ МО "Строевское" к отопительному периоду 2016-2017 годов</t>
  </si>
  <si>
    <t>11.1.</t>
  </si>
  <si>
    <t xml:space="preserve"> Модернизация тепловых сетей от котельной № 1 по улице Заводская 17 в поселке Октябрьский Устьянского района Архангельской области </t>
  </si>
  <si>
    <t>12.1.</t>
  </si>
  <si>
    <t>Приобретение материально-технических ресурсов для муниципальных унитарных предприятий</t>
  </si>
  <si>
    <t xml:space="preserve"> Модернизация тепловых сетей от котельной № 1 по улице Заводская 17 в поселке Октябрьский Устьянского района Архангельской области протяженностью 862 метра</t>
  </si>
  <si>
    <t>13.1.</t>
  </si>
  <si>
    <t>Разработка ПСД на строительство водопровода в селе Шангалы МО "Шангальское"</t>
  </si>
  <si>
    <t xml:space="preserve">Приобретение жилых помещений в количестве 2 единиц для переселения граждан из аварийного жилого фонда </t>
  </si>
  <si>
    <t>Переселение граждан из аварийного жилищного фонда на территории МО  "Октябрьское" МО "Устьянский муниципальный район"</t>
  </si>
  <si>
    <t>Строительство, модернизация и капитальный ремонт объектов жилищно-коммунального хозяйства</t>
  </si>
  <si>
    <t>Задача 1. Строительство, модернизация и капитальный ремонт объектов жилищно-коммунального хозяйства на территории сельских поселений МО "Устьянский мунциипальный район"</t>
  </si>
  <si>
    <t>Задача 2. Замена устаревших котлов на новые на котельных в сельских поселениях муниципального образования "Устьянский муниципальный район"</t>
  </si>
  <si>
    <t>Задача 3. Содержание кладбищ и оказание ритуальных услуг на территории сельских поселений муниципального образования "Устьянский муниципальный район"</t>
  </si>
  <si>
    <t>Задача 4. Капитальный ремонт источников водоснабжения на территории сельских поселений МО "Устьянский муниципальный район"</t>
  </si>
  <si>
    <t>Задача 5. Уплата взносов на капитальный ремонт многоквартирных домов, находящихся  на территории сельских поселений МО "Устьянский муниципальный район" в Фонд капитального ремонта многоквартирных домов Архангельской области</t>
  </si>
  <si>
    <t xml:space="preserve">Задача 6. Разработка программ комплексного развития систем коммунальной инфраструктуры  в сельских поселениях МО "Устьянский муниципальный район" </t>
  </si>
  <si>
    <t>Задача 7. Проведение капитального ремонта многоквартирных домов в сельских поселениях МО "Устьянский муниципальный район"</t>
  </si>
  <si>
    <t>Задача 8. Подготовка объектов ТЭК и ЖКХ сельских поселений МО "Устьянский муниципальный район" к отопительному периоду</t>
  </si>
  <si>
    <t>Задача 9. Модернизация тепловых сетей от котельной № 1 по улице Заводская 17 в поселке Октябрьский Устьянского района Архангельской области</t>
  </si>
  <si>
    <t>Задача 10. Приобретение материально-технических ресурсов для муниципальных унитарных предприятий</t>
  </si>
  <si>
    <t>Задача 11. Выполнение мероприятий в области жилищного хозяйства на территории сельских поселений МО "Устьянский муниципальный район"</t>
  </si>
  <si>
    <t>Задача 12. Разработка ПСД на строительство водопровода в селе Шангалы МО "Шангальское"</t>
  </si>
  <si>
    <t>Задача 13. Переселение граждан из аварийного жилищного фонда на территории МО  "Октябрьское" МО "Устьянский муниципальный район"</t>
  </si>
  <si>
    <t>Проведение капитального ремонта двухквартирных МКД</t>
  </si>
  <si>
    <t>Проведение капитального ремонта двухквартирных МКД в количестве 5 единиц</t>
  </si>
  <si>
    <t>Проведение мероприятий по строительству, модернизации и капитальному ремонту объектов жилищно-коммунального хозяйства в количестве 10 единиц</t>
  </si>
  <si>
    <t>2016-2017</t>
  </si>
  <si>
    <t>2.1.</t>
  </si>
  <si>
    <t>2.2.</t>
  </si>
  <si>
    <t>2.3.</t>
  </si>
  <si>
    <t>3.1.</t>
  </si>
  <si>
    <t>4.1.</t>
  </si>
  <si>
    <t>7.2.</t>
  </si>
  <si>
    <t>8.2.</t>
  </si>
  <si>
    <t>7.3.</t>
  </si>
  <si>
    <t>7.4.</t>
  </si>
  <si>
    <t>Устранение последствий пожара в  квартире № 6 дома № 26 по улице Ленина в селе Шангалы МО "Шангальское"</t>
  </si>
  <si>
    <t>Закупка 4 электрических конвекторов для восстановления теплоснабжения квартиры № 2 дома № 1 по улице Попова в деревне Нагорская МО "Ростовско-Минское"</t>
  </si>
  <si>
    <t>Устранение последствий пожара в  1 жилом помещении</t>
  </si>
  <si>
    <t>Восстановление теплоснабжения в 1 жилом помещении</t>
  </si>
  <si>
    <t>Обеспечение выполнения функций и полномочий Управлением строительства и инфраструктуры администрации МО "Устьянский муниципальный район"</t>
  </si>
  <si>
    <t>14.1.</t>
  </si>
  <si>
    <t>Задача 14. Обеспечение выполнения своих функций  Управлением строительства и инфраструктуры администрации МО "Устьянский муниципальный район"</t>
  </si>
  <si>
    <t xml:space="preserve">Управление строительства и инфраструктуры </t>
  </si>
  <si>
    <t>Выполнение мероприятий в области жилищного хозяйства на территории сельских поселений МО "Устьянский муниципальный район", в том числе почтовые расходы и публикация в средствах массовой информации</t>
  </si>
  <si>
    <t>Задача 15. Формирование современной городской среды на территории МО "Устьянский муниципальный район" в 2017 году</t>
  </si>
  <si>
    <t>15.1.</t>
  </si>
  <si>
    <t>15.2.</t>
  </si>
  <si>
    <t>Администрация МО "Устьянский муниципальный район" в лице управления строительства и инфраструктуры, администрация МО "Октябрьское"</t>
  </si>
  <si>
    <t>Администрация МО "Устьянский муниципальный район" в лице управления строительства и инфраструктуры, администрация МО "Киземское"</t>
  </si>
  <si>
    <t>Перечень мероприятий муниципальной программы "Комплексное развитие систем коммунальной инфраструктуры на территории  мунициипального образования  "Устьянский муниципальный район" на 2016-2025 годы"</t>
  </si>
  <si>
    <t>15.3.</t>
  </si>
  <si>
    <t>15.4.</t>
  </si>
  <si>
    <t>15.5.</t>
  </si>
  <si>
    <t>Обустройство дворовой территории по адресу МО "Киземское" п.Кизема, ул.Заводская, д.5</t>
  </si>
  <si>
    <t>Обустройство территории у Дома культуры по адресу МО "Киземское" п.Кизема, ул.Спортивная, д.1б</t>
  </si>
  <si>
    <t>Обустройство дворовой территории по адресу МО "Октябрьское" п.Октябрьский, ул.Заводская, д.18</t>
  </si>
  <si>
    <t>Обустройство дворовой территории по адресу МО "Октябрьское" п.Октябрьский, ул.Ленина, д.46,48 и 50</t>
  </si>
  <si>
    <t>Обустройство территории у Дома культуры по адресу МО "Октябрьское" п.Октябрьский, ул.Ленина, д.43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</si>
</sst>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right" wrapText="1"/>
    </xf>
    <xf numFmtId="0" fontId="4" fillId="0" borderId="17" xfId="0" applyFont="1" applyBorder="1" applyAlignment="1">
      <alignment horizontal="right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"/>
  <sheetViews>
    <sheetView tabSelected="1" view="pageBreakPreview" zoomScaleSheetLayoutView="100" zoomScalePageLayoutView="0" workbookViewId="0" topLeftCell="A100">
      <selection activeCell="F25" sqref="F25"/>
    </sheetView>
  </sheetViews>
  <sheetFormatPr defaultColWidth="9.00390625" defaultRowHeight="12.75"/>
  <cols>
    <col min="2" max="2" width="31.75390625" style="0" customWidth="1"/>
    <col min="3" max="3" width="23.75390625" style="0" customWidth="1"/>
    <col min="4" max="4" width="11.875" style="0" customWidth="1"/>
    <col min="5" max="5" width="27.875" style="0" customWidth="1"/>
    <col min="6" max="6" width="10.00390625" style="0" bestFit="1" customWidth="1"/>
    <col min="7" max="7" width="14.75390625" style="0" customWidth="1"/>
    <col min="8" max="8" width="10.00390625" style="0" bestFit="1" customWidth="1"/>
    <col min="17" max="17" width="29.125" style="0" customWidth="1"/>
  </cols>
  <sheetData>
    <row r="1" spans="1:17" ht="22.5" customHeight="1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36" customHeight="1">
      <c r="A2" s="16" t="s">
        <v>86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56.25" customHeight="1">
      <c r="A3" s="16" t="s">
        <v>1</v>
      </c>
      <c r="B3" s="16" t="s">
        <v>0</v>
      </c>
      <c r="C3" s="16" t="s">
        <v>14</v>
      </c>
      <c r="D3" s="16" t="s">
        <v>2</v>
      </c>
      <c r="E3" s="16" t="s">
        <v>3</v>
      </c>
      <c r="F3" s="16" t="s">
        <v>16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 t="s">
        <v>4</v>
      </c>
    </row>
    <row r="4" spans="1:17" ht="12.75">
      <c r="A4" s="16"/>
      <c r="B4" s="16"/>
      <c r="C4" s="16"/>
      <c r="D4" s="16"/>
      <c r="E4" s="16"/>
      <c r="F4" s="2" t="s">
        <v>5</v>
      </c>
      <c r="G4" s="2">
        <v>2016</v>
      </c>
      <c r="H4" s="2">
        <v>2017</v>
      </c>
      <c r="I4" s="2">
        <v>2018</v>
      </c>
      <c r="J4" s="2">
        <v>2019</v>
      </c>
      <c r="K4" s="2">
        <v>2020</v>
      </c>
      <c r="L4" s="2">
        <v>2021</v>
      </c>
      <c r="M4" s="2">
        <v>2022</v>
      </c>
      <c r="N4" s="2">
        <v>2023</v>
      </c>
      <c r="O4" s="2">
        <v>2024</v>
      </c>
      <c r="P4" s="2">
        <v>2025</v>
      </c>
      <c r="Q4" s="16"/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s="4" customFormat="1" ht="12.75">
      <c r="A6" s="22" t="s">
        <v>46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4" customFormat="1" ht="15.75" customHeight="1">
      <c r="A7" s="23" t="s">
        <v>12</v>
      </c>
      <c r="B7" s="23" t="s">
        <v>45</v>
      </c>
      <c r="C7" s="10" t="s">
        <v>26</v>
      </c>
      <c r="D7" s="23">
        <v>2017</v>
      </c>
      <c r="E7" s="3" t="s">
        <v>6</v>
      </c>
      <c r="F7" s="3">
        <f aca="true" t="shared" si="0" ref="F7:F12">SUM(G7:P7)</f>
        <v>963900</v>
      </c>
      <c r="G7" s="3">
        <f>SUM(G8:G12)</f>
        <v>0</v>
      </c>
      <c r="H7" s="3">
        <f aca="true" t="shared" si="1" ref="H7:P7">SUM(H8:H12)</f>
        <v>963900</v>
      </c>
      <c r="I7" s="3">
        <f t="shared" si="1"/>
        <v>0</v>
      </c>
      <c r="J7" s="3">
        <f t="shared" si="1"/>
        <v>0</v>
      </c>
      <c r="K7" s="3">
        <f t="shared" si="1"/>
        <v>0</v>
      </c>
      <c r="L7" s="3">
        <f t="shared" si="1"/>
        <v>0</v>
      </c>
      <c r="M7" s="3">
        <f t="shared" si="1"/>
        <v>0</v>
      </c>
      <c r="N7" s="3">
        <f t="shared" si="1"/>
        <v>0</v>
      </c>
      <c r="O7" s="3">
        <f t="shared" si="1"/>
        <v>0</v>
      </c>
      <c r="P7" s="3">
        <f t="shared" si="1"/>
        <v>0</v>
      </c>
      <c r="Q7" s="23" t="s">
        <v>61</v>
      </c>
    </row>
    <row r="8" spans="1:17" s="4" customFormat="1" ht="12.75">
      <c r="A8" s="23"/>
      <c r="B8" s="23"/>
      <c r="C8" s="11"/>
      <c r="D8" s="23"/>
      <c r="E8" s="3" t="s">
        <v>7</v>
      </c>
      <c r="F8" s="3">
        <f t="shared" si="0"/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23"/>
    </row>
    <row r="9" spans="1:17" s="4" customFormat="1" ht="12.75">
      <c r="A9" s="23"/>
      <c r="B9" s="23"/>
      <c r="C9" s="11"/>
      <c r="D9" s="23"/>
      <c r="E9" s="3" t="s">
        <v>8</v>
      </c>
      <c r="F9" s="3">
        <f t="shared" si="0"/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23"/>
    </row>
    <row r="10" spans="1:17" s="4" customFormat="1" ht="12.75">
      <c r="A10" s="23"/>
      <c r="B10" s="23"/>
      <c r="C10" s="11"/>
      <c r="D10" s="23"/>
      <c r="E10" s="3" t="s">
        <v>9</v>
      </c>
      <c r="F10" s="3">
        <f t="shared" si="0"/>
        <v>963900</v>
      </c>
      <c r="G10" s="3">
        <v>0</v>
      </c>
      <c r="H10" s="3">
        <v>963900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3"/>
    </row>
    <row r="11" spans="1:17" s="4" customFormat="1" ht="12.75">
      <c r="A11" s="23"/>
      <c r="B11" s="23"/>
      <c r="C11" s="11"/>
      <c r="D11" s="23"/>
      <c r="E11" s="3" t="s">
        <v>10</v>
      </c>
      <c r="F11" s="3">
        <f t="shared" si="0"/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23"/>
    </row>
    <row r="12" spans="1:17" s="4" customFormat="1" ht="15.75" customHeight="1">
      <c r="A12" s="23"/>
      <c r="B12" s="23"/>
      <c r="C12" s="12"/>
      <c r="D12" s="23"/>
      <c r="E12" s="3" t="s">
        <v>11</v>
      </c>
      <c r="F12" s="3">
        <f t="shared" si="0"/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23"/>
    </row>
    <row r="13" spans="1:17" s="4" customFormat="1" ht="12.75">
      <c r="A13" s="17" t="s">
        <v>47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</row>
    <row r="14" spans="1:17" s="4" customFormat="1" ht="12.75" customHeight="1">
      <c r="A14" s="10" t="s">
        <v>63</v>
      </c>
      <c r="B14" s="7" t="s">
        <v>24</v>
      </c>
      <c r="C14" s="10" t="s">
        <v>26</v>
      </c>
      <c r="D14" s="10">
        <v>2016</v>
      </c>
      <c r="E14" s="3" t="s">
        <v>6</v>
      </c>
      <c r="F14" s="3">
        <f aca="true" t="shared" si="2" ref="F14:F20">SUM(G14:P14)</f>
        <v>1400000</v>
      </c>
      <c r="G14" s="3">
        <f aca="true" t="shared" si="3" ref="G14:P14">SUM(G15:G19)</f>
        <v>1400000</v>
      </c>
      <c r="H14" s="3">
        <f t="shared" si="3"/>
        <v>0</v>
      </c>
      <c r="I14" s="3">
        <f t="shared" si="3"/>
        <v>0</v>
      </c>
      <c r="J14" s="3">
        <f t="shared" si="3"/>
        <v>0</v>
      </c>
      <c r="K14" s="3">
        <f t="shared" si="3"/>
        <v>0</v>
      </c>
      <c r="L14" s="3">
        <f t="shared" si="3"/>
        <v>0</v>
      </c>
      <c r="M14" s="3">
        <f t="shared" si="3"/>
        <v>0</v>
      </c>
      <c r="N14" s="3">
        <f t="shared" si="3"/>
        <v>0</v>
      </c>
      <c r="O14" s="3">
        <f t="shared" si="3"/>
        <v>0</v>
      </c>
      <c r="P14" s="3">
        <f t="shared" si="3"/>
        <v>0</v>
      </c>
      <c r="Q14" s="7" t="s">
        <v>24</v>
      </c>
    </row>
    <row r="15" spans="1:17" s="4" customFormat="1" ht="12.75">
      <c r="A15" s="11"/>
      <c r="B15" s="8"/>
      <c r="C15" s="11"/>
      <c r="D15" s="11"/>
      <c r="E15" s="3" t="s">
        <v>7</v>
      </c>
      <c r="F15" s="3">
        <f t="shared" si="2"/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8"/>
    </row>
    <row r="16" spans="1:17" s="4" customFormat="1" ht="12.75">
      <c r="A16" s="11"/>
      <c r="B16" s="8"/>
      <c r="C16" s="11"/>
      <c r="D16" s="11"/>
      <c r="E16" s="3" t="s">
        <v>8</v>
      </c>
      <c r="F16" s="3">
        <f t="shared" si="2"/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8"/>
    </row>
    <row r="17" spans="1:17" s="4" customFormat="1" ht="12.75">
      <c r="A17" s="11"/>
      <c r="B17" s="8"/>
      <c r="C17" s="11"/>
      <c r="D17" s="11"/>
      <c r="E17" s="3" t="s">
        <v>9</v>
      </c>
      <c r="F17" s="3">
        <f t="shared" si="2"/>
        <v>1400000</v>
      </c>
      <c r="G17" s="3">
        <v>1400000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8"/>
    </row>
    <row r="18" spans="1:17" s="4" customFormat="1" ht="12.75">
      <c r="A18" s="11"/>
      <c r="B18" s="8"/>
      <c r="C18" s="11"/>
      <c r="D18" s="11"/>
      <c r="E18" s="3" t="s">
        <v>10</v>
      </c>
      <c r="F18" s="3">
        <f t="shared" si="2"/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8"/>
    </row>
    <row r="19" spans="1:17" s="4" customFormat="1" ht="12.75">
      <c r="A19" s="12"/>
      <c r="B19" s="9"/>
      <c r="C19" s="12"/>
      <c r="D19" s="12"/>
      <c r="E19" s="3" t="s">
        <v>11</v>
      </c>
      <c r="F19" s="3">
        <f t="shared" si="2"/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9"/>
    </row>
    <row r="20" spans="1:17" s="4" customFormat="1" ht="12.75" customHeight="1">
      <c r="A20" s="10" t="s">
        <v>64</v>
      </c>
      <c r="B20" s="7" t="s">
        <v>25</v>
      </c>
      <c r="C20" s="10" t="s">
        <v>26</v>
      </c>
      <c r="D20" s="10">
        <v>2016</v>
      </c>
      <c r="E20" s="3" t="s">
        <v>6</v>
      </c>
      <c r="F20" s="3">
        <f t="shared" si="2"/>
        <v>33761</v>
      </c>
      <c r="G20" s="3">
        <f aca="true" t="shared" si="4" ref="G20:P20">SUM(G21:G25)</f>
        <v>33761</v>
      </c>
      <c r="H20" s="3">
        <f t="shared" si="4"/>
        <v>0</v>
      </c>
      <c r="I20" s="3">
        <f t="shared" si="4"/>
        <v>0</v>
      </c>
      <c r="J20" s="3">
        <f t="shared" si="4"/>
        <v>0</v>
      </c>
      <c r="K20" s="3">
        <f t="shared" si="4"/>
        <v>0</v>
      </c>
      <c r="L20" s="3">
        <f t="shared" si="4"/>
        <v>0</v>
      </c>
      <c r="M20" s="3">
        <f t="shared" si="4"/>
        <v>0</v>
      </c>
      <c r="N20" s="3">
        <f t="shared" si="4"/>
        <v>0</v>
      </c>
      <c r="O20" s="3">
        <f t="shared" si="4"/>
        <v>0</v>
      </c>
      <c r="P20" s="3">
        <f t="shared" si="4"/>
        <v>0</v>
      </c>
      <c r="Q20" s="7" t="s">
        <v>25</v>
      </c>
    </row>
    <row r="21" spans="1:17" s="4" customFormat="1" ht="12.75">
      <c r="A21" s="11"/>
      <c r="B21" s="8"/>
      <c r="C21" s="11"/>
      <c r="D21" s="11"/>
      <c r="E21" s="3" t="s">
        <v>7</v>
      </c>
      <c r="F21" s="3">
        <f aca="true" t="shared" si="5" ref="F21:F38">SUM(G21:P21)</f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8"/>
    </row>
    <row r="22" spans="1:17" s="4" customFormat="1" ht="12.75">
      <c r="A22" s="11"/>
      <c r="B22" s="8"/>
      <c r="C22" s="11"/>
      <c r="D22" s="11"/>
      <c r="E22" s="3" t="s">
        <v>8</v>
      </c>
      <c r="F22" s="3">
        <f t="shared" si="5"/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8"/>
    </row>
    <row r="23" spans="1:17" s="4" customFormat="1" ht="12.75">
      <c r="A23" s="11"/>
      <c r="B23" s="8"/>
      <c r="C23" s="11"/>
      <c r="D23" s="11"/>
      <c r="E23" s="3" t="s">
        <v>9</v>
      </c>
      <c r="F23" s="3">
        <f t="shared" si="5"/>
        <v>33761</v>
      </c>
      <c r="G23" s="5">
        <v>33761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3">
        <v>0</v>
      </c>
      <c r="O23" s="5">
        <v>0</v>
      </c>
      <c r="P23" s="5">
        <v>0</v>
      </c>
      <c r="Q23" s="8"/>
    </row>
    <row r="24" spans="1:17" s="4" customFormat="1" ht="12.75">
      <c r="A24" s="11"/>
      <c r="B24" s="8"/>
      <c r="C24" s="11"/>
      <c r="D24" s="11"/>
      <c r="E24" s="3" t="s">
        <v>10</v>
      </c>
      <c r="F24" s="3">
        <f t="shared" si="5"/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8"/>
    </row>
    <row r="25" spans="1:17" s="4" customFormat="1" ht="12.75">
      <c r="A25" s="12"/>
      <c r="B25" s="9"/>
      <c r="C25" s="12"/>
      <c r="D25" s="12"/>
      <c r="E25" s="3" t="s">
        <v>11</v>
      </c>
      <c r="F25" s="3">
        <f t="shared" si="5"/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9"/>
    </row>
    <row r="26" spans="1:17" s="4" customFormat="1" ht="12.75" customHeight="1">
      <c r="A26" s="10" t="s">
        <v>65</v>
      </c>
      <c r="B26" s="7" t="s">
        <v>17</v>
      </c>
      <c r="C26" s="10" t="s">
        <v>26</v>
      </c>
      <c r="D26" s="10">
        <v>2016</v>
      </c>
      <c r="E26" s="3" t="s">
        <v>6</v>
      </c>
      <c r="F26" s="3">
        <f t="shared" si="5"/>
        <v>643500</v>
      </c>
      <c r="G26" s="3">
        <f aca="true" t="shared" si="6" ref="G26:P26">SUM(G27:G31)</f>
        <v>643500</v>
      </c>
      <c r="H26" s="3">
        <f t="shared" si="6"/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3">
        <f t="shared" si="6"/>
        <v>0</v>
      </c>
      <c r="M26" s="3">
        <f t="shared" si="6"/>
        <v>0</v>
      </c>
      <c r="N26" s="3">
        <f t="shared" si="6"/>
        <v>0</v>
      </c>
      <c r="O26" s="3">
        <f t="shared" si="6"/>
        <v>0</v>
      </c>
      <c r="P26" s="3">
        <f t="shared" si="6"/>
        <v>0</v>
      </c>
      <c r="Q26" s="7" t="s">
        <v>17</v>
      </c>
    </row>
    <row r="27" spans="1:17" s="4" customFormat="1" ht="12.75">
      <c r="A27" s="11"/>
      <c r="B27" s="8"/>
      <c r="C27" s="11"/>
      <c r="D27" s="11"/>
      <c r="E27" s="3" t="s">
        <v>7</v>
      </c>
      <c r="F27" s="3">
        <f t="shared" si="5"/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8"/>
    </row>
    <row r="28" spans="1:17" s="4" customFormat="1" ht="12.75">
      <c r="A28" s="11"/>
      <c r="B28" s="8"/>
      <c r="C28" s="11"/>
      <c r="D28" s="11"/>
      <c r="E28" s="3" t="s">
        <v>8</v>
      </c>
      <c r="F28" s="3">
        <f t="shared" si="5"/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8"/>
    </row>
    <row r="29" spans="1:17" s="4" customFormat="1" ht="12.75">
      <c r="A29" s="11"/>
      <c r="B29" s="8"/>
      <c r="C29" s="11"/>
      <c r="D29" s="11"/>
      <c r="E29" s="3" t="s">
        <v>9</v>
      </c>
      <c r="F29" s="3">
        <f t="shared" si="5"/>
        <v>643500</v>
      </c>
      <c r="G29" s="3">
        <v>643500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3">
        <v>0</v>
      </c>
      <c r="P29" s="5">
        <v>0</v>
      </c>
      <c r="Q29" s="8"/>
    </row>
    <row r="30" spans="1:17" s="4" customFormat="1" ht="12.75">
      <c r="A30" s="11"/>
      <c r="B30" s="8"/>
      <c r="C30" s="11"/>
      <c r="D30" s="11"/>
      <c r="E30" s="3" t="s">
        <v>10</v>
      </c>
      <c r="F30" s="3">
        <f t="shared" si="5"/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8"/>
    </row>
    <row r="31" spans="1:17" s="4" customFormat="1" ht="12.75">
      <c r="A31" s="12"/>
      <c r="B31" s="9"/>
      <c r="C31" s="12"/>
      <c r="D31" s="12"/>
      <c r="E31" s="3" t="s">
        <v>11</v>
      </c>
      <c r="F31" s="3">
        <f t="shared" si="5"/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9"/>
    </row>
    <row r="32" spans="1:17" s="4" customFormat="1" ht="12.75">
      <c r="A32" s="17" t="s">
        <v>48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</row>
    <row r="33" spans="1:17" s="4" customFormat="1" ht="12.75" customHeight="1">
      <c r="A33" s="10" t="s">
        <v>66</v>
      </c>
      <c r="B33" s="7" t="s">
        <v>21</v>
      </c>
      <c r="C33" s="10" t="s">
        <v>26</v>
      </c>
      <c r="D33" s="10" t="s">
        <v>62</v>
      </c>
      <c r="E33" s="3" t="s">
        <v>6</v>
      </c>
      <c r="F33" s="3">
        <f t="shared" si="5"/>
        <v>388678</v>
      </c>
      <c r="G33" s="5">
        <f>G34+G35+G36+G37+G38</f>
        <v>158826</v>
      </c>
      <c r="H33" s="5">
        <f>H34+H35+H36+H37+H38</f>
        <v>229852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7" t="s">
        <v>19</v>
      </c>
    </row>
    <row r="34" spans="1:17" s="4" customFormat="1" ht="12.75">
      <c r="A34" s="11"/>
      <c r="B34" s="8"/>
      <c r="C34" s="11"/>
      <c r="D34" s="11"/>
      <c r="E34" s="3" t="s">
        <v>7</v>
      </c>
      <c r="F34" s="3">
        <f t="shared" si="5"/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8"/>
    </row>
    <row r="35" spans="1:17" s="4" customFormat="1" ht="12.75">
      <c r="A35" s="11"/>
      <c r="B35" s="8"/>
      <c r="C35" s="11"/>
      <c r="D35" s="11"/>
      <c r="E35" s="3" t="s">
        <v>8</v>
      </c>
      <c r="F35" s="3">
        <f t="shared" si="5"/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8"/>
    </row>
    <row r="36" spans="1:17" s="4" customFormat="1" ht="12.75">
      <c r="A36" s="11"/>
      <c r="B36" s="8"/>
      <c r="C36" s="11"/>
      <c r="D36" s="11"/>
      <c r="E36" s="3" t="s">
        <v>9</v>
      </c>
      <c r="F36" s="3">
        <f t="shared" si="5"/>
        <v>388678</v>
      </c>
      <c r="G36" s="5">
        <v>158826</v>
      </c>
      <c r="H36" s="5">
        <v>229852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8"/>
    </row>
    <row r="37" spans="1:17" s="4" customFormat="1" ht="12.75">
      <c r="A37" s="11"/>
      <c r="B37" s="8"/>
      <c r="C37" s="11"/>
      <c r="D37" s="11"/>
      <c r="E37" s="3" t="s">
        <v>10</v>
      </c>
      <c r="F37" s="3">
        <f t="shared" si="5"/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8"/>
    </row>
    <row r="38" spans="1:17" s="4" customFormat="1" ht="12.75">
      <c r="A38" s="12"/>
      <c r="B38" s="9"/>
      <c r="C38" s="12"/>
      <c r="D38" s="12"/>
      <c r="E38" s="3" t="s">
        <v>11</v>
      </c>
      <c r="F38" s="3">
        <f t="shared" si="5"/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9"/>
    </row>
    <row r="39" spans="1:17" s="4" customFormat="1" ht="12.75">
      <c r="A39" s="13" t="s">
        <v>49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</row>
    <row r="40" spans="1:17" s="4" customFormat="1" ht="12.75" customHeight="1">
      <c r="A40" s="10" t="s">
        <v>67</v>
      </c>
      <c r="B40" s="7" t="s">
        <v>22</v>
      </c>
      <c r="C40" s="10" t="s">
        <v>26</v>
      </c>
      <c r="D40" s="10">
        <v>2016</v>
      </c>
      <c r="E40" s="3" t="s">
        <v>6</v>
      </c>
      <c r="F40" s="3">
        <f>F41+F42+F43+F44+F45</f>
        <v>595422</v>
      </c>
      <c r="G40" s="3">
        <f aca="true" t="shared" si="7" ref="G40:P40">G41+G42+G43+G44+G45</f>
        <v>595422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7"/>
        <v>0</v>
      </c>
      <c r="P40" s="3">
        <f t="shared" si="7"/>
        <v>0</v>
      </c>
      <c r="Q40" s="7" t="s">
        <v>23</v>
      </c>
    </row>
    <row r="41" spans="1:17" s="4" customFormat="1" ht="12.75">
      <c r="A41" s="11"/>
      <c r="B41" s="8"/>
      <c r="C41" s="11"/>
      <c r="D41" s="11"/>
      <c r="E41" s="3" t="s">
        <v>7</v>
      </c>
      <c r="F41" s="3">
        <f>SUM(G41:P41)</f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8"/>
    </row>
    <row r="42" spans="1:17" s="4" customFormat="1" ht="12.75">
      <c r="A42" s="11"/>
      <c r="B42" s="8"/>
      <c r="C42" s="11"/>
      <c r="D42" s="11"/>
      <c r="E42" s="3" t="s">
        <v>8</v>
      </c>
      <c r="F42" s="3">
        <f>SUM(G42:P42)</f>
        <v>535879</v>
      </c>
      <c r="G42" s="5">
        <v>535879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8"/>
    </row>
    <row r="43" spans="1:17" s="4" customFormat="1" ht="12.75">
      <c r="A43" s="11"/>
      <c r="B43" s="8"/>
      <c r="C43" s="11"/>
      <c r="D43" s="11"/>
      <c r="E43" s="3" t="s">
        <v>9</v>
      </c>
      <c r="F43" s="3">
        <f>SUM(G43:P43)</f>
        <v>59543</v>
      </c>
      <c r="G43" s="5">
        <v>59543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8"/>
    </row>
    <row r="44" spans="1:17" s="4" customFormat="1" ht="12.75">
      <c r="A44" s="11"/>
      <c r="B44" s="8"/>
      <c r="C44" s="11"/>
      <c r="D44" s="11"/>
      <c r="E44" s="3" t="s">
        <v>10</v>
      </c>
      <c r="F44" s="3">
        <f>SUM(G44:P44)</f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8"/>
    </row>
    <row r="45" spans="1:17" s="4" customFormat="1" ht="12.75">
      <c r="A45" s="12"/>
      <c r="B45" s="9"/>
      <c r="C45" s="12"/>
      <c r="D45" s="12"/>
      <c r="E45" s="3" t="s">
        <v>11</v>
      </c>
      <c r="F45" s="3">
        <f>SUM(G45:P45)</f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9"/>
    </row>
    <row r="46" spans="1:17" s="4" customFormat="1" ht="12.75">
      <c r="A46" s="13" t="s">
        <v>50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</row>
    <row r="47" spans="1:17" s="4" customFormat="1" ht="12.75">
      <c r="A47" s="10" t="s">
        <v>18</v>
      </c>
      <c r="B47" s="7" t="s">
        <v>28</v>
      </c>
      <c r="C47" s="10" t="s">
        <v>26</v>
      </c>
      <c r="D47" s="10" t="s">
        <v>62</v>
      </c>
      <c r="E47" s="3" t="s">
        <v>6</v>
      </c>
      <c r="F47" s="3">
        <f>SUM(G47:P47)</f>
        <v>1873748</v>
      </c>
      <c r="G47" s="3">
        <f aca="true" t="shared" si="8" ref="G47:P47">G48+G49+G50+G51+G52</f>
        <v>237748</v>
      </c>
      <c r="H47" s="3">
        <f t="shared" si="8"/>
        <v>1636000</v>
      </c>
      <c r="I47" s="3">
        <f t="shared" si="8"/>
        <v>0</v>
      </c>
      <c r="J47" s="3">
        <f t="shared" si="8"/>
        <v>0</v>
      </c>
      <c r="K47" s="3">
        <f t="shared" si="8"/>
        <v>0</v>
      </c>
      <c r="L47" s="3">
        <f t="shared" si="8"/>
        <v>0</v>
      </c>
      <c r="M47" s="3">
        <f t="shared" si="8"/>
        <v>0</v>
      </c>
      <c r="N47" s="3">
        <f t="shared" si="8"/>
        <v>0</v>
      </c>
      <c r="O47" s="3">
        <f t="shared" si="8"/>
        <v>0</v>
      </c>
      <c r="P47" s="3">
        <f t="shared" si="8"/>
        <v>0</v>
      </c>
      <c r="Q47" s="7" t="s">
        <v>28</v>
      </c>
    </row>
    <row r="48" spans="1:17" s="4" customFormat="1" ht="12.75">
      <c r="A48" s="11"/>
      <c r="B48" s="8"/>
      <c r="C48" s="11"/>
      <c r="D48" s="11"/>
      <c r="E48" s="3" t="s">
        <v>7</v>
      </c>
      <c r="F48" s="3">
        <f>SUM(G48:P48)</f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8"/>
    </row>
    <row r="49" spans="1:17" s="4" customFormat="1" ht="12.75">
      <c r="A49" s="11"/>
      <c r="B49" s="8"/>
      <c r="C49" s="11"/>
      <c r="D49" s="11"/>
      <c r="E49" s="3" t="s">
        <v>8</v>
      </c>
      <c r="F49" s="3">
        <f>SUM(G49:P49)</f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8"/>
    </row>
    <row r="50" spans="1:17" s="4" customFormat="1" ht="12.75">
      <c r="A50" s="11"/>
      <c r="B50" s="8"/>
      <c r="C50" s="11"/>
      <c r="D50" s="11"/>
      <c r="E50" s="3" t="s">
        <v>9</v>
      </c>
      <c r="F50" s="3">
        <f>SUM(G50:P50)</f>
        <v>1873748</v>
      </c>
      <c r="G50" s="5">
        <v>237748</v>
      </c>
      <c r="H50" s="5">
        <v>1636000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8"/>
    </row>
    <row r="51" spans="1:17" s="4" customFormat="1" ht="12.75">
      <c r="A51" s="11"/>
      <c r="B51" s="8"/>
      <c r="C51" s="11"/>
      <c r="D51" s="11"/>
      <c r="E51" s="3" t="s">
        <v>10</v>
      </c>
      <c r="F51" s="3">
        <f>SUM(G51:P51)</f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8"/>
    </row>
    <row r="52" spans="1:17" s="4" customFormat="1" ht="24.75" customHeight="1">
      <c r="A52" s="12"/>
      <c r="B52" s="9"/>
      <c r="C52" s="12"/>
      <c r="D52" s="12"/>
      <c r="E52" s="3" t="s">
        <v>11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9"/>
    </row>
    <row r="53" spans="1:17" s="4" customFormat="1" ht="11.25" customHeight="1">
      <c r="A53" s="13" t="s">
        <v>51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/>
    </row>
    <row r="54" spans="1:17" s="4" customFormat="1" ht="11.25" customHeight="1">
      <c r="A54" s="10" t="s">
        <v>20</v>
      </c>
      <c r="B54" s="7" t="s">
        <v>30</v>
      </c>
      <c r="C54" s="10" t="s">
        <v>26</v>
      </c>
      <c r="D54" s="10" t="s">
        <v>62</v>
      </c>
      <c r="E54" s="3" t="s">
        <v>6</v>
      </c>
      <c r="F54" s="3">
        <f>SUM(G54:P54)</f>
        <v>111405.9</v>
      </c>
      <c r="G54" s="3">
        <f aca="true" t="shared" si="9" ref="G54:P54">G55+G56+G57+G58+G59</f>
        <v>80405.9</v>
      </c>
      <c r="H54" s="3">
        <f t="shared" si="9"/>
        <v>31000</v>
      </c>
      <c r="I54" s="3">
        <f t="shared" si="9"/>
        <v>0</v>
      </c>
      <c r="J54" s="3">
        <f t="shared" si="9"/>
        <v>0</v>
      </c>
      <c r="K54" s="3">
        <f t="shared" si="9"/>
        <v>0</v>
      </c>
      <c r="L54" s="3">
        <f t="shared" si="9"/>
        <v>0</v>
      </c>
      <c r="M54" s="3">
        <f t="shared" si="9"/>
        <v>0</v>
      </c>
      <c r="N54" s="3">
        <f t="shared" si="9"/>
        <v>0</v>
      </c>
      <c r="O54" s="3">
        <f t="shared" si="9"/>
        <v>0</v>
      </c>
      <c r="P54" s="3">
        <f t="shared" si="9"/>
        <v>0</v>
      </c>
      <c r="Q54" s="7" t="s">
        <v>30</v>
      </c>
    </row>
    <row r="55" spans="1:17" s="4" customFormat="1" ht="11.25" customHeight="1">
      <c r="A55" s="11"/>
      <c r="B55" s="8"/>
      <c r="C55" s="11"/>
      <c r="D55" s="11"/>
      <c r="E55" s="3" t="s">
        <v>7</v>
      </c>
      <c r="F55" s="3">
        <f>SUM(G55:P55)</f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8"/>
    </row>
    <row r="56" spans="1:17" s="4" customFormat="1" ht="11.25" customHeight="1">
      <c r="A56" s="11"/>
      <c r="B56" s="8"/>
      <c r="C56" s="11"/>
      <c r="D56" s="11"/>
      <c r="E56" s="3" t="s">
        <v>8</v>
      </c>
      <c r="F56" s="3">
        <f>SUM(G56:P56)</f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8"/>
    </row>
    <row r="57" spans="1:17" s="4" customFormat="1" ht="11.25" customHeight="1">
      <c r="A57" s="11"/>
      <c r="B57" s="8"/>
      <c r="C57" s="11"/>
      <c r="D57" s="11"/>
      <c r="E57" s="3" t="s">
        <v>9</v>
      </c>
      <c r="F57" s="3">
        <f>SUM(G57:P57)</f>
        <v>111405.9</v>
      </c>
      <c r="G57" s="5">
        <v>80405.9</v>
      </c>
      <c r="H57" s="5">
        <v>31000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8"/>
    </row>
    <row r="58" spans="1:17" s="4" customFormat="1" ht="11.25" customHeight="1">
      <c r="A58" s="11"/>
      <c r="B58" s="8"/>
      <c r="C58" s="11"/>
      <c r="D58" s="11"/>
      <c r="E58" s="3" t="s">
        <v>10</v>
      </c>
      <c r="F58" s="3">
        <f>SUM(G58:P58)</f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8"/>
    </row>
    <row r="59" spans="1:17" s="4" customFormat="1" ht="11.25" customHeight="1">
      <c r="A59" s="12"/>
      <c r="B59" s="9"/>
      <c r="C59" s="12"/>
      <c r="D59" s="12"/>
      <c r="E59" s="3" t="s">
        <v>11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9"/>
    </row>
    <row r="60" spans="1:17" s="4" customFormat="1" ht="12" customHeight="1">
      <c r="A60" s="13" t="s">
        <v>52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</row>
    <row r="61" spans="1:17" s="4" customFormat="1" ht="11.25" customHeight="1">
      <c r="A61" s="10" t="s">
        <v>27</v>
      </c>
      <c r="B61" s="7" t="s">
        <v>32</v>
      </c>
      <c r="C61" s="10" t="s">
        <v>26</v>
      </c>
      <c r="D61" s="10">
        <v>2016</v>
      </c>
      <c r="E61" s="3" t="s">
        <v>6</v>
      </c>
      <c r="F61" s="3">
        <f aca="true" t="shared" si="10" ref="F61:F66">SUM(G61:P61)</f>
        <v>81358</v>
      </c>
      <c r="G61" s="3">
        <f aca="true" t="shared" si="11" ref="G61:P61">G62+G63+G64+G65+G66</f>
        <v>81358</v>
      </c>
      <c r="H61" s="3">
        <f t="shared" si="11"/>
        <v>0</v>
      </c>
      <c r="I61" s="3">
        <f t="shared" si="11"/>
        <v>0</v>
      </c>
      <c r="J61" s="3">
        <f t="shared" si="11"/>
        <v>0</v>
      </c>
      <c r="K61" s="3">
        <f t="shared" si="11"/>
        <v>0</v>
      </c>
      <c r="L61" s="3">
        <f t="shared" si="11"/>
        <v>0</v>
      </c>
      <c r="M61" s="3">
        <f t="shared" si="11"/>
        <v>0</v>
      </c>
      <c r="N61" s="3">
        <f t="shared" si="11"/>
        <v>0</v>
      </c>
      <c r="O61" s="3">
        <f t="shared" si="11"/>
        <v>0</v>
      </c>
      <c r="P61" s="3">
        <f t="shared" si="11"/>
        <v>0</v>
      </c>
      <c r="Q61" s="7" t="s">
        <v>32</v>
      </c>
    </row>
    <row r="62" spans="1:17" s="4" customFormat="1" ht="11.25" customHeight="1">
      <c r="A62" s="11"/>
      <c r="B62" s="8"/>
      <c r="C62" s="11"/>
      <c r="D62" s="11"/>
      <c r="E62" s="3" t="s">
        <v>7</v>
      </c>
      <c r="F62" s="3">
        <f t="shared" si="10"/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8"/>
    </row>
    <row r="63" spans="1:17" s="4" customFormat="1" ht="11.25" customHeight="1">
      <c r="A63" s="11"/>
      <c r="B63" s="8"/>
      <c r="C63" s="11"/>
      <c r="D63" s="11"/>
      <c r="E63" s="3" t="s">
        <v>8</v>
      </c>
      <c r="F63" s="3">
        <f t="shared" si="10"/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8"/>
    </row>
    <row r="64" spans="1:17" s="4" customFormat="1" ht="11.25" customHeight="1">
      <c r="A64" s="11"/>
      <c r="B64" s="8"/>
      <c r="C64" s="11"/>
      <c r="D64" s="11"/>
      <c r="E64" s="3" t="s">
        <v>9</v>
      </c>
      <c r="F64" s="3">
        <f t="shared" si="10"/>
        <v>81358</v>
      </c>
      <c r="G64" s="5">
        <v>81358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8"/>
    </row>
    <row r="65" spans="1:17" s="4" customFormat="1" ht="11.25" customHeight="1">
      <c r="A65" s="11"/>
      <c r="B65" s="8"/>
      <c r="C65" s="11"/>
      <c r="D65" s="11"/>
      <c r="E65" s="3" t="s">
        <v>10</v>
      </c>
      <c r="F65" s="3">
        <f t="shared" si="10"/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8"/>
    </row>
    <row r="66" spans="1:17" s="4" customFormat="1" ht="11.25" customHeight="1">
      <c r="A66" s="12"/>
      <c r="B66" s="9"/>
      <c r="C66" s="12"/>
      <c r="D66" s="12"/>
      <c r="E66" s="3" t="s">
        <v>11</v>
      </c>
      <c r="F66" s="3">
        <f t="shared" si="10"/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9"/>
    </row>
    <row r="67" spans="1:17" s="4" customFormat="1" ht="11.25" customHeight="1">
      <c r="A67" s="10" t="s">
        <v>68</v>
      </c>
      <c r="B67" s="7" t="s">
        <v>59</v>
      </c>
      <c r="C67" s="10" t="s">
        <v>26</v>
      </c>
      <c r="D67" s="10">
        <v>2017</v>
      </c>
      <c r="E67" s="3" t="s">
        <v>6</v>
      </c>
      <c r="F67" s="3">
        <f aca="true" t="shared" si="12" ref="F67:F72">SUM(G67:P67)</f>
        <v>254642</v>
      </c>
      <c r="G67" s="3">
        <f aca="true" t="shared" si="13" ref="G67:P67">G68+G69+G70+G71+G72</f>
        <v>0</v>
      </c>
      <c r="H67" s="3">
        <f t="shared" si="13"/>
        <v>254642</v>
      </c>
      <c r="I67" s="3">
        <f t="shared" si="13"/>
        <v>0</v>
      </c>
      <c r="J67" s="3">
        <f t="shared" si="13"/>
        <v>0</v>
      </c>
      <c r="K67" s="3">
        <f t="shared" si="13"/>
        <v>0</v>
      </c>
      <c r="L67" s="3">
        <f t="shared" si="13"/>
        <v>0</v>
      </c>
      <c r="M67" s="3">
        <f t="shared" si="13"/>
        <v>0</v>
      </c>
      <c r="N67" s="3">
        <f t="shared" si="13"/>
        <v>0</v>
      </c>
      <c r="O67" s="3">
        <f t="shared" si="13"/>
        <v>0</v>
      </c>
      <c r="P67" s="3">
        <f t="shared" si="13"/>
        <v>0</v>
      </c>
      <c r="Q67" s="7" t="s">
        <v>60</v>
      </c>
    </row>
    <row r="68" spans="1:17" s="4" customFormat="1" ht="11.25" customHeight="1">
      <c r="A68" s="11"/>
      <c r="B68" s="8"/>
      <c r="C68" s="11"/>
      <c r="D68" s="11"/>
      <c r="E68" s="3" t="s">
        <v>7</v>
      </c>
      <c r="F68" s="3">
        <f t="shared" si="12"/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8"/>
    </row>
    <row r="69" spans="1:17" s="4" customFormat="1" ht="11.25" customHeight="1">
      <c r="A69" s="11"/>
      <c r="B69" s="8"/>
      <c r="C69" s="11"/>
      <c r="D69" s="11"/>
      <c r="E69" s="3" t="s">
        <v>8</v>
      </c>
      <c r="F69" s="3">
        <f t="shared" si="12"/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8"/>
    </row>
    <row r="70" spans="1:17" s="4" customFormat="1" ht="11.25" customHeight="1">
      <c r="A70" s="11"/>
      <c r="B70" s="8"/>
      <c r="C70" s="11"/>
      <c r="D70" s="11"/>
      <c r="E70" s="3" t="s">
        <v>9</v>
      </c>
      <c r="F70" s="3">
        <f t="shared" si="12"/>
        <v>254642</v>
      </c>
      <c r="G70" s="5">
        <v>0</v>
      </c>
      <c r="H70" s="5">
        <v>254642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8"/>
    </row>
    <row r="71" spans="1:17" s="4" customFormat="1" ht="11.25" customHeight="1">
      <c r="A71" s="11"/>
      <c r="B71" s="8"/>
      <c r="C71" s="11"/>
      <c r="D71" s="11"/>
      <c r="E71" s="3" t="s">
        <v>10</v>
      </c>
      <c r="F71" s="3">
        <f t="shared" si="12"/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8"/>
    </row>
    <row r="72" spans="1:17" s="4" customFormat="1" ht="11.25" customHeight="1">
      <c r="A72" s="12"/>
      <c r="B72" s="9"/>
      <c r="C72" s="12"/>
      <c r="D72" s="12"/>
      <c r="E72" s="3" t="s">
        <v>11</v>
      </c>
      <c r="F72" s="3">
        <f t="shared" si="12"/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9"/>
    </row>
    <row r="73" spans="1:17" s="4" customFormat="1" ht="11.25" customHeight="1">
      <c r="A73" s="10" t="s">
        <v>70</v>
      </c>
      <c r="B73" s="7" t="s">
        <v>72</v>
      </c>
      <c r="C73" s="10" t="s">
        <v>26</v>
      </c>
      <c r="D73" s="10">
        <v>2017</v>
      </c>
      <c r="E73" s="3" t="s">
        <v>6</v>
      </c>
      <c r="F73" s="3">
        <f aca="true" t="shared" si="14" ref="F73:F84">SUM(G73:P73)</f>
        <v>30358</v>
      </c>
      <c r="G73" s="3">
        <f aca="true" t="shared" si="15" ref="G73:P73">G74+G75+G76+G77+G78</f>
        <v>0</v>
      </c>
      <c r="H73" s="3">
        <f t="shared" si="15"/>
        <v>30358</v>
      </c>
      <c r="I73" s="3">
        <f t="shared" si="15"/>
        <v>0</v>
      </c>
      <c r="J73" s="3">
        <f t="shared" si="15"/>
        <v>0</v>
      </c>
      <c r="K73" s="3">
        <f t="shared" si="15"/>
        <v>0</v>
      </c>
      <c r="L73" s="3">
        <f t="shared" si="15"/>
        <v>0</v>
      </c>
      <c r="M73" s="3">
        <f t="shared" si="15"/>
        <v>0</v>
      </c>
      <c r="N73" s="3">
        <f t="shared" si="15"/>
        <v>0</v>
      </c>
      <c r="O73" s="3">
        <f t="shared" si="15"/>
        <v>0</v>
      </c>
      <c r="P73" s="3">
        <f t="shared" si="15"/>
        <v>0</v>
      </c>
      <c r="Q73" s="7" t="s">
        <v>74</v>
      </c>
    </row>
    <row r="74" spans="1:17" s="4" customFormat="1" ht="11.25" customHeight="1">
      <c r="A74" s="11"/>
      <c r="B74" s="8"/>
      <c r="C74" s="11"/>
      <c r="D74" s="11"/>
      <c r="E74" s="3" t="s">
        <v>7</v>
      </c>
      <c r="F74" s="3">
        <f t="shared" si="14"/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8"/>
    </row>
    <row r="75" spans="1:17" s="4" customFormat="1" ht="11.25" customHeight="1">
      <c r="A75" s="11"/>
      <c r="B75" s="8"/>
      <c r="C75" s="11"/>
      <c r="D75" s="11"/>
      <c r="E75" s="3" t="s">
        <v>8</v>
      </c>
      <c r="F75" s="3">
        <f t="shared" si="14"/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8"/>
    </row>
    <row r="76" spans="1:17" s="4" customFormat="1" ht="11.25" customHeight="1">
      <c r="A76" s="11"/>
      <c r="B76" s="8"/>
      <c r="C76" s="11"/>
      <c r="D76" s="11"/>
      <c r="E76" s="3" t="s">
        <v>9</v>
      </c>
      <c r="F76" s="3">
        <f t="shared" si="14"/>
        <v>30358</v>
      </c>
      <c r="G76" s="5">
        <v>0</v>
      </c>
      <c r="H76" s="5">
        <v>30358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8"/>
    </row>
    <row r="77" spans="1:17" s="4" customFormat="1" ht="11.25" customHeight="1">
      <c r="A77" s="11"/>
      <c r="B77" s="8"/>
      <c r="C77" s="11"/>
      <c r="D77" s="11"/>
      <c r="E77" s="3" t="s">
        <v>10</v>
      </c>
      <c r="F77" s="3">
        <f t="shared" si="14"/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8"/>
    </row>
    <row r="78" spans="1:17" s="4" customFormat="1" ht="11.25" customHeight="1">
      <c r="A78" s="12"/>
      <c r="B78" s="9"/>
      <c r="C78" s="12"/>
      <c r="D78" s="12"/>
      <c r="E78" s="3" t="s">
        <v>11</v>
      </c>
      <c r="F78" s="3">
        <f t="shared" si="14"/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9"/>
    </row>
    <row r="79" spans="1:17" s="4" customFormat="1" ht="11.25" customHeight="1">
      <c r="A79" s="10" t="s">
        <v>71</v>
      </c>
      <c r="B79" s="7" t="s">
        <v>73</v>
      </c>
      <c r="C79" s="10" t="s">
        <v>26</v>
      </c>
      <c r="D79" s="10">
        <v>2017</v>
      </c>
      <c r="E79" s="3" t="s">
        <v>6</v>
      </c>
      <c r="F79" s="3">
        <f t="shared" si="14"/>
        <v>15000</v>
      </c>
      <c r="G79" s="3">
        <f aca="true" t="shared" si="16" ref="G79:P79">G80+G81+G82+G83+G84</f>
        <v>0</v>
      </c>
      <c r="H79" s="3">
        <f t="shared" si="16"/>
        <v>15000</v>
      </c>
      <c r="I79" s="3">
        <f t="shared" si="16"/>
        <v>0</v>
      </c>
      <c r="J79" s="3">
        <f t="shared" si="16"/>
        <v>0</v>
      </c>
      <c r="K79" s="3">
        <f t="shared" si="16"/>
        <v>0</v>
      </c>
      <c r="L79" s="3">
        <f t="shared" si="16"/>
        <v>0</v>
      </c>
      <c r="M79" s="3">
        <f t="shared" si="16"/>
        <v>0</v>
      </c>
      <c r="N79" s="3">
        <f t="shared" si="16"/>
        <v>0</v>
      </c>
      <c r="O79" s="3">
        <f t="shared" si="16"/>
        <v>0</v>
      </c>
      <c r="P79" s="3">
        <f t="shared" si="16"/>
        <v>0</v>
      </c>
      <c r="Q79" s="7" t="s">
        <v>75</v>
      </c>
    </row>
    <row r="80" spans="1:17" s="4" customFormat="1" ht="11.25" customHeight="1">
      <c r="A80" s="11"/>
      <c r="B80" s="8"/>
      <c r="C80" s="11"/>
      <c r="D80" s="11"/>
      <c r="E80" s="3" t="s">
        <v>7</v>
      </c>
      <c r="F80" s="3">
        <f t="shared" si="14"/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8"/>
    </row>
    <row r="81" spans="1:17" s="4" customFormat="1" ht="11.25" customHeight="1">
      <c r="A81" s="11"/>
      <c r="B81" s="8"/>
      <c r="C81" s="11"/>
      <c r="D81" s="11"/>
      <c r="E81" s="3" t="s">
        <v>8</v>
      </c>
      <c r="F81" s="3">
        <f t="shared" si="14"/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8"/>
    </row>
    <row r="82" spans="1:17" s="4" customFormat="1" ht="11.25" customHeight="1">
      <c r="A82" s="11"/>
      <c r="B82" s="8"/>
      <c r="C82" s="11"/>
      <c r="D82" s="11"/>
      <c r="E82" s="3" t="s">
        <v>9</v>
      </c>
      <c r="F82" s="3">
        <f t="shared" si="14"/>
        <v>15000</v>
      </c>
      <c r="G82" s="5">
        <v>0</v>
      </c>
      <c r="H82" s="5">
        <v>15000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8"/>
    </row>
    <row r="83" spans="1:17" s="4" customFormat="1" ht="11.25" customHeight="1">
      <c r="A83" s="11"/>
      <c r="B83" s="8"/>
      <c r="C83" s="11"/>
      <c r="D83" s="11"/>
      <c r="E83" s="3" t="s">
        <v>10</v>
      </c>
      <c r="F83" s="3">
        <f t="shared" si="14"/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8"/>
    </row>
    <row r="84" spans="1:17" s="4" customFormat="1" ht="11.25" customHeight="1">
      <c r="A84" s="12"/>
      <c r="B84" s="9"/>
      <c r="C84" s="12"/>
      <c r="D84" s="12"/>
      <c r="E84" s="3" t="s">
        <v>11</v>
      </c>
      <c r="F84" s="3">
        <f t="shared" si="14"/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9"/>
    </row>
    <row r="85" spans="1:17" s="4" customFormat="1" ht="11.25" customHeight="1">
      <c r="A85" s="13" t="s">
        <v>53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5"/>
    </row>
    <row r="86" spans="1:17" s="4" customFormat="1" ht="11.25" customHeight="1">
      <c r="A86" s="10" t="s">
        <v>29</v>
      </c>
      <c r="B86" s="7" t="s">
        <v>34</v>
      </c>
      <c r="C86" s="10" t="s">
        <v>26</v>
      </c>
      <c r="D86" s="10">
        <v>2016</v>
      </c>
      <c r="E86" s="3" t="s">
        <v>6</v>
      </c>
      <c r="F86" s="3">
        <f aca="true" t="shared" si="17" ref="F86:F91">SUM(G86:P86)</f>
        <v>98854.3</v>
      </c>
      <c r="G86" s="3">
        <f aca="true" t="shared" si="18" ref="G86:P86">G87+G88+G89+G90+G91</f>
        <v>98854.3</v>
      </c>
      <c r="H86" s="3">
        <f t="shared" si="18"/>
        <v>0</v>
      </c>
      <c r="I86" s="3">
        <f t="shared" si="18"/>
        <v>0</v>
      </c>
      <c r="J86" s="3">
        <f t="shared" si="18"/>
        <v>0</v>
      </c>
      <c r="K86" s="3">
        <f t="shared" si="18"/>
        <v>0</v>
      </c>
      <c r="L86" s="3">
        <f t="shared" si="18"/>
        <v>0</v>
      </c>
      <c r="M86" s="3">
        <f t="shared" si="18"/>
        <v>0</v>
      </c>
      <c r="N86" s="3">
        <f t="shared" si="18"/>
        <v>0</v>
      </c>
      <c r="O86" s="3">
        <f t="shared" si="18"/>
        <v>0</v>
      </c>
      <c r="P86" s="3">
        <f t="shared" si="18"/>
        <v>0</v>
      </c>
      <c r="Q86" s="7" t="s">
        <v>34</v>
      </c>
    </row>
    <row r="87" spans="1:17" s="4" customFormat="1" ht="11.25" customHeight="1">
      <c r="A87" s="11"/>
      <c r="B87" s="8"/>
      <c r="C87" s="11"/>
      <c r="D87" s="11"/>
      <c r="E87" s="3" t="s">
        <v>7</v>
      </c>
      <c r="F87" s="3">
        <f t="shared" si="17"/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8"/>
    </row>
    <row r="88" spans="1:17" s="4" customFormat="1" ht="11.25" customHeight="1">
      <c r="A88" s="11"/>
      <c r="B88" s="8"/>
      <c r="C88" s="11"/>
      <c r="D88" s="11"/>
      <c r="E88" s="3" t="s">
        <v>8</v>
      </c>
      <c r="F88" s="3">
        <f t="shared" si="17"/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8"/>
    </row>
    <row r="89" spans="1:17" s="4" customFormat="1" ht="11.25" customHeight="1">
      <c r="A89" s="11"/>
      <c r="B89" s="8"/>
      <c r="C89" s="11"/>
      <c r="D89" s="11"/>
      <c r="E89" s="3" t="s">
        <v>9</v>
      </c>
      <c r="F89" s="3">
        <f t="shared" si="17"/>
        <v>98854.3</v>
      </c>
      <c r="G89" s="5">
        <v>98854.3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8"/>
    </row>
    <row r="90" spans="1:17" s="4" customFormat="1" ht="11.25" customHeight="1">
      <c r="A90" s="11"/>
      <c r="B90" s="8"/>
      <c r="C90" s="11"/>
      <c r="D90" s="11"/>
      <c r="E90" s="3" t="s">
        <v>10</v>
      </c>
      <c r="F90" s="3">
        <f t="shared" si="17"/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8"/>
    </row>
    <row r="91" spans="1:17" s="4" customFormat="1" ht="11.25" customHeight="1">
      <c r="A91" s="12"/>
      <c r="B91" s="9"/>
      <c r="C91" s="12"/>
      <c r="D91" s="12"/>
      <c r="E91" s="3" t="s">
        <v>11</v>
      </c>
      <c r="F91" s="3">
        <f t="shared" si="17"/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9"/>
    </row>
    <row r="92" spans="1:17" s="4" customFormat="1" ht="11.25" customHeight="1">
      <c r="A92" s="10" t="s">
        <v>69</v>
      </c>
      <c r="B92" s="7" t="s">
        <v>35</v>
      </c>
      <c r="C92" s="10" t="s">
        <v>26</v>
      </c>
      <c r="D92" s="10">
        <v>2016</v>
      </c>
      <c r="E92" s="3" t="s">
        <v>6</v>
      </c>
      <c r="F92" s="3">
        <f aca="true" t="shared" si="19" ref="F92:F104">SUM(G92:P92)</f>
        <v>97507.8</v>
      </c>
      <c r="G92" s="3">
        <f aca="true" t="shared" si="20" ref="G92:P92">G93+G94+G95+G96+G97</f>
        <v>97507.8</v>
      </c>
      <c r="H92" s="3">
        <f t="shared" si="20"/>
        <v>0</v>
      </c>
      <c r="I92" s="3">
        <f t="shared" si="20"/>
        <v>0</v>
      </c>
      <c r="J92" s="3">
        <f t="shared" si="20"/>
        <v>0</v>
      </c>
      <c r="K92" s="3">
        <f t="shared" si="20"/>
        <v>0</v>
      </c>
      <c r="L92" s="3">
        <f t="shared" si="20"/>
        <v>0</v>
      </c>
      <c r="M92" s="3">
        <f t="shared" si="20"/>
        <v>0</v>
      </c>
      <c r="N92" s="3">
        <f t="shared" si="20"/>
        <v>0</v>
      </c>
      <c r="O92" s="3">
        <f t="shared" si="20"/>
        <v>0</v>
      </c>
      <c r="P92" s="3">
        <f t="shared" si="20"/>
        <v>0</v>
      </c>
      <c r="Q92" s="7" t="s">
        <v>35</v>
      </c>
    </row>
    <row r="93" spans="1:17" s="4" customFormat="1" ht="11.25" customHeight="1">
      <c r="A93" s="11"/>
      <c r="B93" s="8"/>
      <c r="C93" s="11"/>
      <c r="D93" s="11"/>
      <c r="E93" s="3" t="s">
        <v>7</v>
      </c>
      <c r="F93" s="3">
        <f t="shared" si="19"/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8"/>
    </row>
    <row r="94" spans="1:17" s="4" customFormat="1" ht="11.25" customHeight="1">
      <c r="A94" s="11"/>
      <c r="B94" s="8"/>
      <c r="C94" s="11"/>
      <c r="D94" s="11"/>
      <c r="E94" s="3" t="s">
        <v>8</v>
      </c>
      <c r="F94" s="3">
        <f t="shared" si="19"/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8"/>
    </row>
    <row r="95" spans="1:17" s="4" customFormat="1" ht="11.25" customHeight="1">
      <c r="A95" s="11"/>
      <c r="B95" s="8"/>
      <c r="C95" s="11"/>
      <c r="D95" s="11"/>
      <c r="E95" s="3" t="s">
        <v>9</v>
      </c>
      <c r="F95" s="3">
        <f t="shared" si="19"/>
        <v>97507.8</v>
      </c>
      <c r="G95" s="5">
        <v>97507.8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8"/>
    </row>
    <row r="96" spans="1:17" s="4" customFormat="1" ht="11.25" customHeight="1">
      <c r="A96" s="11"/>
      <c r="B96" s="8"/>
      <c r="C96" s="11"/>
      <c r="D96" s="11"/>
      <c r="E96" s="3" t="s">
        <v>10</v>
      </c>
      <c r="F96" s="3">
        <f t="shared" si="19"/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8"/>
    </row>
    <row r="97" spans="1:17" s="4" customFormat="1" ht="11.25" customHeight="1">
      <c r="A97" s="12"/>
      <c r="B97" s="9"/>
      <c r="C97" s="12"/>
      <c r="D97" s="12"/>
      <c r="E97" s="3" t="s">
        <v>11</v>
      </c>
      <c r="F97" s="3">
        <f t="shared" si="19"/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9"/>
    </row>
    <row r="98" spans="1:17" s="4" customFormat="1" ht="11.25" customHeight="1">
      <c r="A98" s="13" t="s">
        <v>54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5"/>
    </row>
    <row r="99" spans="1:17" s="4" customFormat="1" ht="11.25" customHeight="1">
      <c r="A99" s="10" t="s">
        <v>31</v>
      </c>
      <c r="B99" s="7" t="s">
        <v>37</v>
      </c>
      <c r="C99" s="10" t="s">
        <v>26</v>
      </c>
      <c r="D99" s="10">
        <v>2016</v>
      </c>
      <c r="E99" s="3" t="s">
        <v>6</v>
      </c>
      <c r="F99" s="3">
        <f aca="true" t="shared" si="21" ref="F99:P99">F100+F101+F102+F103+F104</f>
        <v>20030640</v>
      </c>
      <c r="G99" s="3">
        <f t="shared" si="21"/>
        <v>20030640</v>
      </c>
      <c r="H99" s="3">
        <f t="shared" si="21"/>
        <v>0</v>
      </c>
      <c r="I99" s="3">
        <f t="shared" si="21"/>
        <v>0</v>
      </c>
      <c r="J99" s="3">
        <f t="shared" si="21"/>
        <v>0</v>
      </c>
      <c r="K99" s="3">
        <f t="shared" si="21"/>
        <v>0</v>
      </c>
      <c r="L99" s="3">
        <f t="shared" si="21"/>
        <v>0</v>
      </c>
      <c r="M99" s="3">
        <f t="shared" si="21"/>
        <v>0</v>
      </c>
      <c r="N99" s="3">
        <f t="shared" si="21"/>
        <v>0</v>
      </c>
      <c r="O99" s="3">
        <f t="shared" si="21"/>
        <v>0</v>
      </c>
      <c r="P99" s="3">
        <f t="shared" si="21"/>
        <v>0</v>
      </c>
      <c r="Q99" s="7" t="s">
        <v>40</v>
      </c>
    </row>
    <row r="100" spans="1:17" s="4" customFormat="1" ht="11.25" customHeight="1">
      <c r="A100" s="11"/>
      <c r="B100" s="8"/>
      <c r="C100" s="11"/>
      <c r="D100" s="11"/>
      <c r="E100" s="3" t="s">
        <v>7</v>
      </c>
      <c r="F100" s="3">
        <f t="shared" si="19"/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8"/>
    </row>
    <row r="101" spans="1:17" s="4" customFormat="1" ht="11.25" customHeight="1">
      <c r="A101" s="11"/>
      <c r="B101" s="8"/>
      <c r="C101" s="11"/>
      <c r="D101" s="11"/>
      <c r="E101" s="3" t="s">
        <v>8</v>
      </c>
      <c r="F101" s="3">
        <f t="shared" si="19"/>
        <v>20030640</v>
      </c>
      <c r="G101" s="5">
        <v>20030640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8"/>
    </row>
    <row r="102" spans="1:17" s="4" customFormat="1" ht="11.25" customHeight="1">
      <c r="A102" s="11"/>
      <c r="B102" s="8"/>
      <c r="C102" s="11"/>
      <c r="D102" s="11"/>
      <c r="E102" s="3" t="s">
        <v>9</v>
      </c>
      <c r="F102" s="3">
        <f t="shared" si="19"/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8"/>
    </row>
    <row r="103" spans="1:17" s="4" customFormat="1" ht="11.25" customHeight="1">
      <c r="A103" s="11"/>
      <c r="B103" s="8"/>
      <c r="C103" s="11"/>
      <c r="D103" s="11"/>
      <c r="E103" s="3" t="s">
        <v>10</v>
      </c>
      <c r="F103" s="3">
        <f t="shared" si="19"/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8"/>
    </row>
    <row r="104" spans="1:17" s="4" customFormat="1" ht="11.25" customHeight="1">
      <c r="A104" s="12"/>
      <c r="B104" s="9"/>
      <c r="C104" s="12"/>
      <c r="D104" s="12"/>
      <c r="E104" s="3" t="s">
        <v>11</v>
      </c>
      <c r="F104" s="3">
        <f t="shared" si="19"/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9"/>
    </row>
    <row r="105" spans="1:17" s="4" customFormat="1" ht="11.25" customHeight="1">
      <c r="A105" s="13" t="s">
        <v>55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5"/>
    </row>
    <row r="106" spans="1:17" s="4" customFormat="1" ht="11.25" customHeight="1">
      <c r="A106" s="10" t="s">
        <v>33</v>
      </c>
      <c r="B106" s="7" t="s">
        <v>39</v>
      </c>
      <c r="C106" s="10" t="s">
        <v>26</v>
      </c>
      <c r="D106" s="10">
        <v>2016</v>
      </c>
      <c r="E106" s="3" t="s">
        <v>6</v>
      </c>
      <c r="F106" s="3">
        <f aca="true" t="shared" si="22" ref="F106:P106">F107+F108+F109+F110+F111</f>
        <v>122670</v>
      </c>
      <c r="G106" s="3">
        <f t="shared" si="22"/>
        <v>95670</v>
      </c>
      <c r="H106" s="3">
        <f t="shared" si="22"/>
        <v>27000</v>
      </c>
      <c r="I106" s="3">
        <f t="shared" si="22"/>
        <v>0</v>
      </c>
      <c r="J106" s="3">
        <f t="shared" si="22"/>
        <v>0</v>
      </c>
      <c r="K106" s="3">
        <f t="shared" si="22"/>
        <v>0</v>
      </c>
      <c r="L106" s="3">
        <f t="shared" si="22"/>
        <v>0</v>
      </c>
      <c r="M106" s="3">
        <f t="shared" si="22"/>
        <v>0</v>
      </c>
      <c r="N106" s="3">
        <f t="shared" si="22"/>
        <v>0</v>
      </c>
      <c r="O106" s="3">
        <f t="shared" si="22"/>
        <v>0</v>
      </c>
      <c r="P106" s="3">
        <f t="shared" si="22"/>
        <v>0</v>
      </c>
      <c r="Q106" s="7" t="s">
        <v>39</v>
      </c>
    </row>
    <row r="107" spans="1:17" s="4" customFormat="1" ht="11.25" customHeight="1">
      <c r="A107" s="11"/>
      <c r="B107" s="8"/>
      <c r="C107" s="11"/>
      <c r="D107" s="11"/>
      <c r="E107" s="3" t="s">
        <v>7</v>
      </c>
      <c r="F107" s="3">
        <f>SUM(G107:P107)</f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8"/>
    </row>
    <row r="108" spans="1:17" s="4" customFormat="1" ht="11.25" customHeight="1">
      <c r="A108" s="11"/>
      <c r="B108" s="8"/>
      <c r="C108" s="11"/>
      <c r="D108" s="11"/>
      <c r="E108" s="3" t="s">
        <v>8</v>
      </c>
      <c r="F108" s="3">
        <f>SUM(G108:P108)</f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8"/>
    </row>
    <row r="109" spans="1:17" s="4" customFormat="1" ht="11.25" customHeight="1">
      <c r="A109" s="11"/>
      <c r="B109" s="8"/>
      <c r="C109" s="11"/>
      <c r="D109" s="11"/>
      <c r="E109" s="3" t="s">
        <v>9</v>
      </c>
      <c r="F109" s="3">
        <f>SUM(G109:P109)</f>
        <v>122670</v>
      </c>
      <c r="G109" s="5">
        <v>95670</v>
      </c>
      <c r="H109" s="5">
        <v>27000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8"/>
    </row>
    <row r="110" spans="1:17" s="4" customFormat="1" ht="11.25" customHeight="1">
      <c r="A110" s="11"/>
      <c r="B110" s="8"/>
      <c r="C110" s="11"/>
      <c r="D110" s="11"/>
      <c r="E110" s="3" t="s">
        <v>10</v>
      </c>
      <c r="F110" s="3">
        <f>SUM(G110:P110)</f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8"/>
    </row>
    <row r="111" spans="1:17" s="4" customFormat="1" ht="11.25" customHeight="1">
      <c r="A111" s="12"/>
      <c r="B111" s="9"/>
      <c r="C111" s="12"/>
      <c r="D111" s="12"/>
      <c r="E111" s="3" t="s">
        <v>11</v>
      </c>
      <c r="F111" s="3">
        <f>SUM(G111:P111)</f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9"/>
    </row>
    <row r="112" spans="1:17" s="4" customFormat="1" ht="11.25" customHeight="1">
      <c r="A112" s="13" t="s">
        <v>56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5"/>
    </row>
    <row r="113" spans="1:17" s="4" customFormat="1" ht="11.25" customHeight="1">
      <c r="A113" s="10" t="s">
        <v>36</v>
      </c>
      <c r="B113" s="7" t="s">
        <v>80</v>
      </c>
      <c r="C113" s="10" t="s">
        <v>26</v>
      </c>
      <c r="D113" s="10" t="s">
        <v>62</v>
      </c>
      <c r="E113" s="3" t="s">
        <v>6</v>
      </c>
      <c r="F113" s="3">
        <f aca="true" t="shared" si="23" ref="F113:P113">F114+F115+F116+F117+F118</f>
        <v>400000</v>
      </c>
      <c r="G113" s="3">
        <f t="shared" si="23"/>
        <v>100000</v>
      </c>
      <c r="H113" s="3">
        <f t="shared" si="23"/>
        <v>300000</v>
      </c>
      <c r="I113" s="3">
        <f t="shared" si="23"/>
        <v>0</v>
      </c>
      <c r="J113" s="3">
        <f t="shared" si="23"/>
        <v>0</v>
      </c>
      <c r="K113" s="3">
        <f t="shared" si="23"/>
        <v>0</v>
      </c>
      <c r="L113" s="3">
        <f t="shared" si="23"/>
        <v>0</v>
      </c>
      <c r="M113" s="3">
        <f t="shared" si="23"/>
        <v>0</v>
      </c>
      <c r="N113" s="3">
        <f t="shared" si="23"/>
        <v>0</v>
      </c>
      <c r="O113" s="3">
        <f t="shared" si="23"/>
        <v>0</v>
      </c>
      <c r="P113" s="3">
        <f t="shared" si="23"/>
        <v>0</v>
      </c>
      <c r="Q113" s="7" t="s">
        <v>80</v>
      </c>
    </row>
    <row r="114" spans="1:17" s="4" customFormat="1" ht="11.25" customHeight="1">
      <c r="A114" s="11"/>
      <c r="B114" s="8"/>
      <c r="C114" s="11"/>
      <c r="D114" s="11"/>
      <c r="E114" s="3" t="s">
        <v>7</v>
      </c>
      <c r="F114" s="3">
        <f>SUM(G114:P114)</f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8"/>
    </row>
    <row r="115" spans="1:17" s="4" customFormat="1" ht="11.25" customHeight="1">
      <c r="A115" s="11"/>
      <c r="B115" s="8"/>
      <c r="C115" s="11"/>
      <c r="D115" s="11"/>
      <c r="E115" s="3" t="s">
        <v>8</v>
      </c>
      <c r="F115" s="3">
        <f>SUM(G115:P115)</f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8"/>
    </row>
    <row r="116" spans="1:17" s="4" customFormat="1" ht="11.25" customHeight="1">
      <c r="A116" s="11"/>
      <c r="B116" s="8"/>
      <c r="C116" s="11"/>
      <c r="D116" s="11"/>
      <c r="E116" s="3" t="s">
        <v>9</v>
      </c>
      <c r="F116" s="3">
        <f>SUM(G116:P116)</f>
        <v>400000</v>
      </c>
      <c r="G116" s="5">
        <v>100000</v>
      </c>
      <c r="H116" s="5">
        <v>300000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8"/>
    </row>
    <row r="117" spans="1:17" s="4" customFormat="1" ht="11.25" customHeight="1">
      <c r="A117" s="11"/>
      <c r="B117" s="8"/>
      <c r="C117" s="11"/>
      <c r="D117" s="11"/>
      <c r="E117" s="3" t="s">
        <v>10</v>
      </c>
      <c r="F117" s="3">
        <f>SUM(G117:P117)</f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8"/>
    </row>
    <row r="118" spans="1:17" s="4" customFormat="1" ht="11.25" customHeight="1">
      <c r="A118" s="12"/>
      <c r="B118" s="9"/>
      <c r="C118" s="12"/>
      <c r="D118" s="12"/>
      <c r="E118" s="3" t="s">
        <v>11</v>
      </c>
      <c r="F118" s="3">
        <f>SUM(G118:P118)</f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9"/>
    </row>
    <row r="119" spans="1:17" s="4" customFormat="1" ht="11.25" customHeight="1">
      <c r="A119" s="13" t="s">
        <v>57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5"/>
    </row>
    <row r="120" spans="1:17" s="4" customFormat="1" ht="11.25" customHeight="1">
      <c r="A120" s="10" t="s">
        <v>38</v>
      </c>
      <c r="B120" s="7" t="s">
        <v>42</v>
      </c>
      <c r="C120" s="10" t="s">
        <v>26</v>
      </c>
      <c r="D120" s="10">
        <v>2016</v>
      </c>
      <c r="E120" s="3" t="s">
        <v>6</v>
      </c>
      <c r="F120" s="3">
        <f aca="true" t="shared" si="24" ref="F120:P120">F121+F122+F123+F124+F125</f>
        <v>300000</v>
      </c>
      <c r="G120" s="3">
        <f t="shared" si="24"/>
        <v>300000</v>
      </c>
      <c r="H120" s="3">
        <f t="shared" si="24"/>
        <v>0</v>
      </c>
      <c r="I120" s="3">
        <f t="shared" si="24"/>
        <v>0</v>
      </c>
      <c r="J120" s="3">
        <f t="shared" si="24"/>
        <v>0</v>
      </c>
      <c r="K120" s="3">
        <f t="shared" si="24"/>
        <v>0</v>
      </c>
      <c r="L120" s="3">
        <f t="shared" si="24"/>
        <v>0</v>
      </c>
      <c r="M120" s="3">
        <f t="shared" si="24"/>
        <v>0</v>
      </c>
      <c r="N120" s="3">
        <f t="shared" si="24"/>
        <v>0</v>
      </c>
      <c r="O120" s="3">
        <f t="shared" si="24"/>
        <v>0</v>
      </c>
      <c r="P120" s="3">
        <f t="shared" si="24"/>
        <v>0</v>
      </c>
      <c r="Q120" s="7" t="s">
        <v>42</v>
      </c>
    </row>
    <row r="121" spans="1:17" s="4" customFormat="1" ht="11.25" customHeight="1">
      <c r="A121" s="11"/>
      <c r="B121" s="8"/>
      <c r="C121" s="11"/>
      <c r="D121" s="11"/>
      <c r="E121" s="3" t="s">
        <v>7</v>
      </c>
      <c r="F121" s="3">
        <f>SUM(G121:P121)</f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8"/>
    </row>
    <row r="122" spans="1:17" s="4" customFormat="1" ht="11.25" customHeight="1">
      <c r="A122" s="11"/>
      <c r="B122" s="8"/>
      <c r="C122" s="11"/>
      <c r="D122" s="11"/>
      <c r="E122" s="3" t="s">
        <v>8</v>
      </c>
      <c r="F122" s="3">
        <f>SUM(G122:P122)</f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8"/>
    </row>
    <row r="123" spans="1:17" s="4" customFormat="1" ht="11.25" customHeight="1">
      <c r="A123" s="11"/>
      <c r="B123" s="8"/>
      <c r="C123" s="11"/>
      <c r="D123" s="11"/>
      <c r="E123" s="3" t="s">
        <v>9</v>
      </c>
      <c r="F123" s="3">
        <f>SUM(G123:P123)</f>
        <v>300000</v>
      </c>
      <c r="G123" s="5">
        <v>300000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8"/>
    </row>
    <row r="124" spans="1:17" s="4" customFormat="1" ht="11.25" customHeight="1">
      <c r="A124" s="11"/>
      <c r="B124" s="8"/>
      <c r="C124" s="11"/>
      <c r="D124" s="11"/>
      <c r="E124" s="3" t="s">
        <v>10</v>
      </c>
      <c r="F124" s="3">
        <f>SUM(G124:P124)</f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8"/>
    </row>
    <row r="125" spans="1:17" s="4" customFormat="1" ht="11.25" customHeight="1">
      <c r="A125" s="12"/>
      <c r="B125" s="9"/>
      <c r="C125" s="12"/>
      <c r="D125" s="12"/>
      <c r="E125" s="3" t="s">
        <v>11</v>
      </c>
      <c r="F125" s="3">
        <f>SUM(G125:P125)</f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9"/>
    </row>
    <row r="126" spans="1:17" s="4" customFormat="1" ht="11.25" customHeight="1">
      <c r="A126" s="13" t="s">
        <v>58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5"/>
    </row>
    <row r="127" spans="1:17" s="4" customFormat="1" ht="11.25" customHeight="1">
      <c r="A127" s="10" t="s">
        <v>41</v>
      </c>
      <c r="B127" s="7" t="s">
        <v>44</v>
      </c>
      <c r="C127" s="10" t="s">
        <v>26</v>
      </c>
      <c r="D127" s="10">
        <v>2016</v>
      </c>
      <c r="E127" s="3" t="s">
        <v>6</v>
      </c>
      <c r="F127" s="3">
        <f aca="true" t="shared" si="25" ref="F127:P127">F128+F129+F130+F131+F132</f>
        <v>3349280</v>
      </c>
      <c r="G127" s="3">
        <f t="shared" si="25"/>
        <v>3349280</v>
      </c>
      <c r="H127" s="3">
        <f t="shared" si="25"/>
        <v>0</v>
      </c>
      <c r="I127" s="3">
        <f t="shared" si="25"/>
        <v>0</v>
      </c>
      <c r="J127" s="3">
        <f t="shared" si="25"/>
        <v>0</v>
      </c>
      <c r="K127" s="3">
        <f t="shared" si="25"/>
        <v>0</v>
      </c>
      <c r="L127" s="3">
        <f t="shared" si="25"/>
        <v>0</v>
      </c>
      <c r="M127" s="3">
        <f t="shared" si="25"/>
        <v>0</v>
      </c>
      <c r="N127" s="3">
        <f t="shared" si="25"/>
        <v>0</v>
      </c>
      <c r="O127" s="3">
        <f t="shared" si="25"/>
        <v>0</v>
      </c>
      <c r="P127" s="3">
        <f t="shared" si="25"/>
        <v>0</v>
      </c>
      <c r="Q127" s="7" t="s">
        <v>43</v>
      </c>
    </row>
    <row r="128" spans="1:17" s="4" customFormat="1" ht="11.25" customHeight="1">
      <c r="A128" s="11"/>
      <c r="B128" s="8"/>
      <c r="C128" s="11"/>
      <c r="D128" s="11"/>
      <c r="E128" s="3" t="s">
        <v>7</v>
      </c>
      <c r="F128" s="3">
        <f>SUM(G128:P128)</f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8"/>
    </row>
    <row r="129" spans="1:17" s="4" customFormat="1" ht="11.25" customHeight="1">
      <c r="A129" s="11"/>
      <c r="B129" s="8"/>
      <c r="C129" s="11"/>
      <c r="D129" s="11"/>
      <c r="E129" s="3" t="s">
        <v>8</v>
      </c>
      <c r="F129" s="3">
        <f>SUM(G129:P129)</f>
        <v>3349280</v>
      </c>
      <c r="G129" s="5">
        <v>3349280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8"/>
    </row>
    <row r="130" spans="1:17" s="4" customFormat="1" ht="11.25" customHeight="1">
      <c r="A130" s="11"/>
      <c r="B130" s="8"/>
      <c r="C130" s="11"/>
      <c r="D130" s="11"/>
      <c r="E130" s="3" t="s">
        <v>9</v>
      </c>
      <c r="F130" s="3">
        <f>SUM(G130:P130)</f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8"/>
    </row>
    <row r="131" spans="1:17" s="4" customFormat="1" ht="11.25" customHeight="1">
      <c r="A131" s="11"/>
      <c r="B131" s="8"/>
      <c r="C131" s="11"/>
      <c r="D131" s="11"/>
      <c r="E131" s="3" t="s">
        <v>10</v>
      </c>
      <c r="F131" s="3">
        <f>SUM(G131:P131)</f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8"/>
    </row>
    <row r="132" spans="1:17" s="4" customFormat="1" ht="11.25" customHeight="1">
      <c r="A132" s="12"/>
      <c r="B132" s="9"/>
      <c r="C132" s="12"/>
      <c r="D132" s="12"/>
      <c r="E132" s="3" t="s">
        <v>11</v>
      </c>
      <c r="F132" s="3">
        <f>SUM(G132:P132)</f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9"/>
    </row>
    <row r="133" spans="1:17" s="4" customFormat="1" ht="11.25" customHeight="1">
      <c r="A133" s="13" t="s">
        <v>78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5"/>
    </row>
    <row r="134" spans="1:17" s="4" customFormat="1" ht="11.25" customHeight="1">
      <c r="A134" s="10" t="s">
        <v>77</v>
      </c>
      <c r="B134" s="7" t="s">
        <v>76</v>
      </c>
      <c r="C134" s="10" t="s">
        <v>79</v>
      </c>
      <c r="D134" s="10">
        <v>2017</v>
      </c>
      <c r="E134" s="3" t="s">
        <v>6</v>
      </c>
      <c r="F134" s="3">
        <f aca="true" t="shared" si="26" ref="F134:P134">F135+F136+F137+F138+F139</f>
        <v>5801419</v>
      </c>
      <c r="G134" s="3">
        <f t="shared" si="26"/>
        <v>0</v>
      </c>
      <c r="H134" s="3">
        <f t="shared" si="26"/>
        <v>5801419</v>
      </c>
      <c r="I134" s="3">
        <f t="shared" si="26"/>
        <v>0</v>
      </c>
      <c r="J134" s="3">
        <f t="shared" si="26"/>
        <v>0</v>
      </c>
      <c r="K134" s="3">
        <f t="shared" si="26"/>
        <v>0</v>
      </c>
      <c r="L134" s="3">
        <f t="shared" si="26"/>
        <v>0</v>
      </c>
      <c r="M134" s="3">
        <f t="shared" si="26"/>
        <v>0</v>
      </c>
      <c r="N134" s="3">
        <f t="shared" si="26"/>
        <v>0</v>
      </c>
      <c r="O134" s="3">
        <f t="shared" si="26"/>
        <v>0</v>
      </c>
      <c r="P134" s="3">
        <f t="shared" si="26"/>
        <v>0</v>
      </c>
      <c r="Q134" s="7" t="s">
        <v>76</v>
      </c>
    </row>
    <row r="135" spans="1:17" s="4" customFormat="1" ht="11.25" customHeight="1">
      <c r="A135" s="11"/>
      <c r="B135" s="8"/>
      <c r="C135" s="11"/>
      <c r="D135" s="11"/>
      <c r="E135" s="3" t="s">
        <v>7</v>
      </c>
      <c r="F135" s="3">
        <f>SUM(G135:P135)</f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8"/>
    </row>
    <row r="136" spans="1:17" s="4" customFormat="1" ht="11.25" customHeight="1">
      <c r="A136" s="11"/>
      <c r="B136" s="8"/>
      <c r="C136" s="11"/>
      <c r="D136" s="11"/>
      <c r="E136" s="3" t="s">
        <v>8</v>
      </c>
      <c r="F136" s="3">
        <f>SUM(G136:P136)</f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8"/>
    </row>
    <row r="137" spans="1:17" s="4" customFormat="1" ht="11.25" customHeight="1">
      <c r="A137" s="11"/>
      <c r="B137" s="8"/>
      <c r="C137" s="11"/>
      <c r="D137" s="11"/>
      <c r="E137" s="3" t="s">
        <v>9</v>
      </c>
      <c r="F137" s="3">
        <f>SUM(G137:P137)</f>
        <v>5801419</v>
      </c>
      <c r="G137" s="5">
        <v>0</v>
      </c>
      <c r="H137" s="5">
        <v>5801419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8"/>
    </row>
    <row r="138" spans="1:17" s="4" customFormat="1" ht="11.25" customHeight="1">
      <c r="A138" s="11"/>
      <c r="B138" s="8"/>
      <c r="C138" s="11"/>
      <c r="D138" s="11"/>
      <c r="E138" s="3" t="s">
        <v>10</v>
      </c>
      <c r="F138" s="3">
        <f>SUM(G138:P138)</f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8"/>
    </row>
    <row r="139" spans="1:17" s="4" customFormat="1" ht="11.25" customHeight="1">
      <c r="A139" s="12"/>
      <c r="B139" s="9"/>
      <c r="C139" s="12"/>
      <c r="D139" s="12"/>
      <c r="E139" s="3" t="s">
        <v>11</v>
      </c>
      <c r="F139" s="3">
        <f>SUM(G139:P139)</f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9"/>
    </row>
    <row r="140" spans="1:17" s="4" customFormat="1" ht="11.25" customHeight="1">
      <c r="A140" s="13" t="s">
        <v>81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5"/>
    </row>
    <row r="141" spans="1:17" s="4" customFormat="1" ht="11.25" customHeight="1">
      <c r="A141" s="10" t="s">
        <v>82</v>
      </c>
      <c r="B141" s="7" t="s">
        <v>92</v>
      </c>
      <c r="C141" s="10" t="s">
        <v>84</v>
      </c>
      <c r="D141" s="10">
        <v>2017</v>
      </c>
      <c r="E141" s="3" t="s">
        <v>6</v>
      </c>
      <c r="F141" s="3">
        <f aca="true" t="shared" si="27" ref="F141:P141">F142+F143+F144+F145+F146</f>
        <v>834255</v>
      </c>
      <c r="G141" s="3">
        <f t="shared" si="27"/>
        <v>0</v>
      </c>
      <c r="H141" s="3">
        <f t="shared" si="27"/>
        <v>834255</v>
      </c>
      <c r="I141" s="3">
        <f t="shared" si="27"/>
        <v>0</v>
      </c>
      <c r="J141" s="3">
        <f t="shared" si="27"/>
        <v>0</v>
      </c>
      <c r="K141" s="3">
        <f t="shared" si="27"/>
        <v>0</v>
      </c>
      <c r="L141" s="3">
        <f t="shared" si="27"/>
        <v>0</v>
      </c>
      <c r="M141" s="3">
        <f t="shared" si="27"/>
        <v>0</v>
      </c>
      <c r="N141" s="3">
        <f t="shared" si="27"/>
        <v>0</v>
      </c>
      <c r="O141" s="3">
        <f t="shared" si="27"/>
        <v>0</v>
      </c>
      <c r="P141" s="3">
        <f t="shared" si="27"/>
        <v>0</v>
      </c>
      <c r="Q141" s="7" t="s">
        <v>92</v>
      </c>
    </row>
    <row r="142" spans="1:17" s="4" customFormat="1" ht="11.25" customHeight="1">
      <c r="A142" s="11"/>
      <c r="B142" s="8"/>
      <c r="C142" s="11"/>
      <c r="D142" s="11"/>
      <c r="E142" s="3" t="s">
        <v>7</v>
      </c>
      <c r="F142" s="3">
        <f>SUM(G142:P142)</f>
        <v>699061.8387</v>
      </c>
      <c r="G142" s="5">
        <v>0</v>
      </c>
      <c r="H142" s="5">
        <v>699061.8387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8"/>
    </row>
    <row r="143" spans="1:17" s="4" customFormat="1" ht="11.25" customHeight="1">
      <c r="A143" s="11"/>
      <c r="B143" s="8"/>
      <c r="C143" s="11"/>
      <c r="D143" s="11"/>
      <c r="E143" s="3" t="s">
        <v>8</v>
      </c>
      <c r="F143" s="3">
        <f>SUM(G143:P143)</f>
        <v>123369.7363</v>
      </c>
      <c r="G143" s="5">
        <v>0</v>
      </c>
      <c r="H143" s="5">
        <v>123369.7363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8"/>
    </row>
    <row r="144" spans="1:17" s="4" customFormat="1" ht="11.25" customHeight="1">
      <c r="A144" s="11"/>
      <c r="B144" s="8"/>
      <c r="C144" s="11"/>
      <c r="D144" s="11"/>
      <c r="E144" s="3" t="s">
        <v>9</v>
      </c>
      <c r="F144" s="3">
        <f>SUM(G144:P144)</f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8"/>
    </row>
    <row r="145" spans="1:17" s="4" customFormat="1" ht="11.25" customHeight="1">
      <c r="A145" s="11"/>
      <c r="B145" s="8"/>
      <c r="C145" s="11"/>
      <c r="D145" s="11"/>
      <c r="E145" s="3" t="s">
        <v>10</v>
      </c>
      <c r="F145" s="3">
        <f>SUM(G145:P145)</f>
        <v>11823.425</v>
      </c>
      <c r="G145" s="5">
        <v>0</v>
      </c>
      <c r="H145" s="5">
        <v>11823.425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8"/>
    </row>
    <row r="146" spans="1:17" s="4" customFormat="1" ht="11.25" customHeight="1">
      <c r="A146" s="12"/>
      <c r="B146" s="9"/>
      <c r="C146" s="12"/>
      <c r="D146" s="12"/>
      <c r="E146" s="3" t="s">
        <v>11</v>
      </c>
      <c r="F146" s="3">
        <f>SUM(G146:P146)</f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9"/>
    </row>
    <row r="147" spans="1:17" s="4" customFormat="1" ht="11.25" customHeight="1">
      <c r="A147" s="10" t="s">
        <v>83</v>
      </c>
      <c r="B147" s="7" t="s">
        <v>93</v>
      </c>
      <c r="C147" s="10" t="s">
        <v>84</v>
      </c>
      <c r="D147" s="10">
        <v>2017</v>
      </c>
      <c r="E147" s="3" t="s">
        <v>6</v>
      </c>
      <c r="F147" s="3">
        <f aca="true" t="shared" si="28" ref="F147:P147">F148+F149+F150+F151+F152</f>
        <v>2342305.1833999995</v>
      </c>
      <c r="G147" s="3">
        <f t="shared" si="28"/>
        <v>0</v>
      </c>
      <c r="H147" s="3">
        <f t="shared" si="28"/>
        <v>2342305.1833999995</v>
      </c>
      <c r="I147" s="3">
        <f t="shared" si="28"/>
        <v>0</v>
      </c>
      <c r="J147" s="3">
        <f t="shared" si="28"/>
        <v>0</v>
      </c>
      <c r="K147" s="3">
        <f t="shared" si="28"/>
        <v>0</v>
      </c>
      <c r="L147" s="3">
        <f t="shared" si="28"/>
        <v>0</v>
      </c>
      <c r="M147" s="3">
        <f t="shared" si="28"/>
        <v>0</v>
      </c>
      <c r="N147" s="3">
        <f t="shared" si="28"/>
        <v>0</v>
      </c>
      <c r="O147" s="3">
        <f t="shared" si="28"/>
        <v>0</v>
      </c>
      <c r="P147" s="3">
        <f t="shared" si="28"/>
        <v>0</v>
      </c>
      <c r="Q147" s="7" t="s">
        <v>93</v>
      </c>
    </row>
    <row r="148" spans="1:17" s="4" customFormat="1" ht="11.25" customHeight="1">
      <c r="A148" s="11"/>
      <c r="B148" s="8"/>
      <c r="C148" s="11"/>
      <c r="D148" s="11"/>
      <c r="E148" s="3" t="s">
        <v>7</v>
      </c>
      <c r="F148" s="3">
        <f>SUM(G148:P148)</f>
        <v>1980909.4947</v>
      </c>
      <c r="G148" s="5">
        <v>0</v>
      </c>
      <c r="H148" s="5">
        <v>1980909.4947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8"/>
    </row>
    <row r="149" spans="1:17" s="4" customFormat="1" ht="11.25" customHeight="1">
      <c r="A149" s="11"/>
      <c r="B149" s="8"/>
      <c r="C149" s="11"/>
      <c r="D149" s="11"/>
      <c r="E149" s="3" t="s">
        <v>8</v>
      </c>
      <c r="F149" s="3">
        <f>SUM(G149:P149)</f>
        <v>349572.2637</v>
      </c>
      <c r="G149" s="5">
        <v>0</v>
      </c>
      <c r="H149" s="5">
        <v>349572.2637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8"/>
    </row>
    <row r="150" spans="1:17" s="4" customFormat="1" ht="11.25" customHeight="1">
      <c r="A150" s="11"/>
      <c r="B150" s="8"/>
      <c r="C150" s="11"/>
      <c r="D150" s="11"/>
      <c r="E150" s="3" t="s">
        <v>9</v>
      </c>
      <c r="F150" s="3">
        <f>SUM(G150:P150)</f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8"/>
    </row>
    <row r="151" spans="1:17" s="4" customFormat="1" ht="11.25" customHeight="1">
      <c r="A151" s="11"/>
      <c r="B151" s="8"/>
      <c r="C151" s="11"/>
      <c r="D151" s="11"/>
      <c r="E151" s="3" t="s">
        <v>10</v>
      </c>
      <c r="F151" s="3">
        <f>SUM(G151:P151)</f>
        <v>11823.425</v>
      </c>
      <c r="G151" s="5">
        <v>0</v>
      </c>
      <c r="H151" s="5">
        <v>11823.425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8"/>
    </row>
    <row r="152" spans="1:17" s="4" customFormat="1" ht="11.25" customHeight="1">
      <c r="A152" s="12"/>
      <c r="B152" s="9"/>
      <c r="C152" s="12"/>
      <c r="D152" s="12"/>
      <c r="E152" s="3" t="s">
        <v>11</v>
      </c>
      <c r="F152" s="3">
        <f>SUM(G152:P152)</f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9"/>
    </row>
    <row r="153" spans="1:17" s="4" customFormat="1" ht="11.25" customHeight="1">
      <c r="A153" s="10" t="s">
        <v>87</v>
      </c>
      <c r="B153" s="7" t="s">
        <v>94</v>
      </c>
      <c r="C153" s="10" t="s">
        <v>84</v>
      </c>
      <c r="D153" s="10">
        <v>2017</v>
      </c>
      <c r="E153" s="3" t="s">
        <v>6</v>
      </c>
      <c r="F153" s="3">
        <f>F154+F155+F156+F157+F158</f>
        <v>1588280.0916000002</v>
      </c>
      <c r="G153" s="3">
        <f>G154+G155+G156+G157+G158</f>
        <v>0</v>
      </c>
      <c r="H153" s="3">
        <f>H154+H155+H156+H157+H158</f>
        <v>1588280.0916000002</v>
      </c>
      <c r="I153" s="3">
        <f aca="true" t="shared" si="29" ref="I153:P153">I154+I155+I156+I157+I158</f>
        <v>0</v>
      </c>
      <c r="J153" s="3">
        <f t="shared" si="29"/>
        <v>0</v>
      </c>
      <c r="K153" s="3">
        <f t="shared" si="29"/>
        <v>0</v>
      </c>
      <c r="L153" s="3">
        <f t="shared" si="29"/>
        <v>0</v>
      </c>
      <c r="M153" s="3">
        <f t="shared" si="29"/>
        <v>0</v>
      </c>
      <c r="N153" s="3">
        <f t="shared" si="29"/>
        <v>0</v>
      </c>
      <c r="O153" s="3">
        <f t="shared" si="29"/>
        <v>0</v>
      </c>
      <c r="P153" s="3">
        <f t="shared" si="29"/>
        <v>0</v>
      </c>
      <c r="Q153" s="7" t="s">
        <v>94</v>
      </c>
    </row>
    <row r="154" spans="1:17" s="4" customFormat="1" ht="11.25" customHeight="1">
      <c r="A154" s="11"/>
      <c r="B154" s="8"/>
      <c r="C154" s="11"/>
      <c r="D154" s="11"/>
      <c r="E154" s="3" t="s">
        <v>7</v>
      </c>
      <c r="F154" s="3">
        <f>SUM(G154:P154)</f>
        <v>1339988.1666</v>
      </c>
      <c r="G154" s="5">
        <v>0</v>
      </c>
      <c r="H154" s="5">
        <v>1339988.1666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8"/>
    </row>
    <row r="155" spans="1:17" s="4" customFormat="1" ht="11.25" customHeight="1">
      <c r="A155" s="11"/>
      <c r="B155" s="8"/>
      <c r="C155" s="11"/>
      <c r="D155" s="11"/>
      <c r="E155" s="3" t="s">
        <v>8</v>
      </c>
      <c r="F155" s="3">
        <f>SUM(G155:P155)</f>
        <v>236468.5</v>
      </c>
      <c r="G155" s="5">
        <v>0</v>
      </c>
      <c r="H155" s="5">
        <v>236468.5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8"/>
    </row>
    <row r="156" spans="1:17" s="4" customFormat="1" ht="11.25" customHeight="1">
      <c r="A156" s="11"/>
      <c r="B156" s="8"/>
      <c r="C156" s="11"/>
      <c r="D156" s="11"/>
      <c r="E156" s="3" t="s">
        <v>9</v>
      </c>
      <c r="F156" s="3">
        <f>SUM(G156:P156)</f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8"/>
    </row>
    <row r="157" spans="1:17" s="4" customFormat="1" ht="11.25" customHeight="1">
      <c r="A157" s="11"/>
      <c r="B157" s="8"/>
      <c r="C157" s="11"/>
      <c r="D157" s="11"/>
      <c r="E157" s="3" t="s">
        <v>10</v>
      </c>
      <c r="F157" s="3">
        <f>SUM(G157:P157)</f>
        <v>11823.425</v>
      </c>
      <c r="G157" s="5">
        <v>0</v>
      </c>
      <c r="H157" s="5">
        <v>11823.425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8"/>
    </row>
    <row r="158" spans="1:17" s="4" customFormat="1" ht="11.25" customHeight="1">
      <c r="A158" s="12"/>
      <c r="B158" s="9"/>
      <c r="C158" s="12"/>
      <c r="D158" s="12"/>
      <c r="E158" s="3" t="s">
        <v>11</v>
      </c>
      <c r="F158" s="3">
        <f>SUM(G158:P158)</f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9"/>
    </row>
    <row r="159" spans="1:17" s="4" customFormat="1" ht="11.25" customHeight="1">
      <c r="A159" s="10" t="s">
        <v>88</v>
      </c>
      <c r="B159" s="7" t="s">
        <v>90</v>
      </c>
      <c r="C159" s="10" t="s">
        <v>85</v>
      </c>
      <c r="D159" s="10">
        <v>2017</v>
      </c>
      <c r="E159" s="3" t="s">
        <v>6</v>
      </c>
      <c r="F159" s="3">
        <f aca="true" t="shared" si="30" ref="F159:P159">F160+F161+F162+F163+F164</f>
        <v>1109546.3166999999</v>
      </c>
      <c r="G159" s="3">
        <f t="shared" si="30"/>
        <v>0</v>
      </c>
      <c r="H159" s="3">
        <f t="shared" si="30"/>
        <v>1109546.3166999999</v>
      </c>
      <c r="I159" s="3">
        <f t="shared" si="30"/>
        <v>0</v>
      </c>
      <c r="J159" s="3">
        <f t="shared" si="30"/>
        <v>0</v>
      </c>
      <c r="K159" s="3">
        <f t="shared" si="30"/>
        <v>0</v>
      </c>
      <c r="L159" s="3">
        <f t="shared" si="30"/>
        <v>0</v>
      </c>
      <c r="M159" s="3">
        <f t="shared" si="30"/>
        <v>0</v>
      </c>
      <c r="N159" s="3">
        <f t="shared" si="30"/>
        <v>0</v>
      </c>
      <c r="O159" s="3">
        <f t="shared" si="30"/>
        <v>0</v>
      </c>
      <c r="P159" s="3">
        <f t="shared" si="30"/>
        <v>0</v>
      </c>
      <c r="Q159" s="7" t="s">
        <v>90</v>
      </c>
    </row>
    <row r="160" spans="1:17" s="4" customFormat="1" ht="11.25" customHeight="1">
      <c r="A160" s="11"/>
      <c r="B160" s="8"/>
      <c r="C160" s="11"/>
      <c r="D160" s="11"/>
      <c r="E160" s="3" t="s">
        <v>7</v>
      </c>
      <c r="F160" s="3">
        <f>SUM(G160:P160)</f>
        <v>936093.6667</v>
      </c>
      <c r="G160" s="5">
        <v>0</v>
      </c>
      <c r="H160" s="5">
        <v>936093.6667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8"/>
    </row>
    <row r="161" spans="1:17" s="4" customFormat="1" ht="11.25" customHeight="1">
      <c r="A161" s="11"/>
      <c r="B161" s="8"/>
      <c r="C161" s="11"/>
      <c r="D161" s="11"/>
      <c r="E161" s="3" t="s">
        <v>8</v>
      </c>
      <c r="F161" s="3">
        <f>SUM(G161:P161)</f>
        <v>165193</v>
      </c>
      <c r="G161" s="5">
        <v>0</v>
      </c>
      <c r="H161" s="5">
        <v>165193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8"/>
    </row>
    <row r="162" spans="1:17" s="4" customFormat="1" ht="11.25" customHeight="1">
      <c r="A162" s="11"/>
      <c r="B162" s="8"/>
      <c r="C162" s="11"/>
      <c r="D162" s="11"/>
      <c r="E162" s="3" t="s">
        <v>9</v>
      </c>
      <c r="F162" s="3">
        <f>SUM(G162:P162)</f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8"/>
    </row>
    <row r="163" spans="1:17" s="4" customFormat="1" ht="11.25" customHeight="1">
      <c r="A163" s="11"/>
      <c r="B163" s="8"/>
      <c r="C163" s="11"/>
      <c r="D163" s="11"/>
      <c r="E163" s="3" t="s">
        <v>10</v>
      </c>
      <c r="F163" s="3">
        <f>SUM(G163:P163)</f>
        <v>8259.65</v>
      </c>
      <c r="G163" s="5">
        <v>0</v>
      </c>
      <c r="H163" s="5">
        <v>8259.65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8"/>
    </row>
    <row r="164" spans="1:17" s="4" customFormat="1" ht="11.25" customHeight="1">
      <c r="A164" s="12"/>
      <c r="B164" s="9"/>
      <c r="C164" s="12"/>
      <c r="D164" s="12"/>
      <c r="E164" s="3" t="s">
        <v>11</v>
      </c>
      <c r="F164" s="3">
        <f>SUM(G164:P164)</f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9"/>
    </row>
    <row r="165" spans="1:17" s="4" customFormat="1" ht="11.25" customHeight="1">
      <c r="A165" s="10" t="s">
        <v>89</v>
      </c>
      <c r="B165" s="7" t="s">
        <v>91</v>
      </c>
      <c r="C165" s="10" t="s">
        <v>85</v>
      </c>
      <c r="D165" s="10">
        <v>2017</v>
      </c>
      <c r="E165" s="3" t="s">
        <v>6</v>
      </c>
      <c r="F165" s="3">
        <f aca="true" t="shared" si="31" ref="F165:P165">F166+F167+F168+F169+F170</f>
        <v>554773.1583</v>
      </c>
      <c r="G165" s="3">
        <f t="shared" si="31"/>
        <v>0</v>
      </c>
      <c r="H165" s="3">
        <f t="shared" si="31"/>
        <v>554773.1583</v>
      </c>
      <c r="I165" s="3">
        <f t="shared" si="31"/>
        <v>0</v>
      </c>
      <c r="J165" s="3">
        <f t="shared" si="31"/>
        <v>0</v>
      </c>
      <c r="K165" s="3">
        <f t="shared" si="31"/>
        <v>0</v>
      </c>
      <c r="L165" s="3">
        <f t="shared" si="31"/>
        <v>0</v>
      </c>
      <c r="M165" s="3">
        <f t="shared" si="31"/>
        <v>0</v>
      </c>
      <c r="N165" s="3">
        <f t="shared" si="31"/>
        <v>0</v>
      </c>
      <c r="O165" s="3">
        <f t="shared" si="31"/>
        <v>0</v>
      </c>
      <c r="P165" s="3">
        <f t="shared" si="31"/>
        <v>0</v>
      </c>
      <c r="Q165" s="7" t="s">
        <v>91</v>
      </c>
    </row>
    <row r="166" spans="1:17" s="4" customFormat="1" ht="11.25" customHeight="1">
      <c r="A166" s="11"/>
      <c r="B166" s="8"/>
      <c r="C166" s="11"/>
      <c r="D166" s="11"/>
      <c r="E166" s="3" t="s">
        <v>7</v>
      </c>
      <c r="F166" s="3">
        <f>SUM(G166:P166)</f>
        <v>468046.8333</v>
      </c>
      <c r="G166" s="5">
        <v>0</v>
      </c>
      <c r="H166" s="5">
        <v>468046.8333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8"/>
    </row>
    <row r="167" spans="1:17" s="4" customFormat="1" ht="11.25" customHeight="1">
      <c r="A167" s="11"/>
      <c r="B167" s="8"/>
      <c r="C167" s="11"/>
      <c r="D167" s="11"/>
      <c r="E167" s="3" t="s">
        <v>8</v>
      </c>
      <c r="F167" s="3">
        <f>SUM(G167:P167)</f>
        <v>82596.5</v>
      </c>
      <c r="G167" s="5">
        <v>0</v>
      </c>
      <c r="H167" s="5">
        <v>82596.5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8"/>
    </row>
    <row r="168" spans="1:17" s="4" customFormat="1" ht="11.25" customHeight="1">
      <c r="A168" s="11"/>
      <c r="B168" s="8"/>
      <c r="C168" s="11"/>
      <c r="D168" s="11"/>
      <c r="E168" s="3" t="s">
        <v>9</v>
      </c>
      <c r="F168" s="3">
        <f>SUM(G168:P168)</f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8"/>
    </row>
    <row r="169" spans="1:17" s="4" customFormat="1" ht="11.25" customHeight="1">
      <c r="A169" s="11"/>
      <c r="B169" s="8"/>
      <c r="C169" s="11"/>
      <c r="D169" s="11"/>
      <c r="E169" s="3" t="s">
        <v>10</v>
      </c>
      <c r="F169" s="3">
        <f>SUM(G169:P169)</f>
        <v>4129.825</v>
      </c>
      <c r="G169" s="5">
        <v>0</v>
      </c>
      <c r="H169" s="5">
        <v>4129.825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8"/>
    </row>
    <row r="170" spans="1:17" s="4" customFormat="1" ht="11.25" customHeight="1">
      <c r="A170" s="11"/>
      <c r="B170" s="9"/>
      <c r="C170" s="12"/>
      <c r="D170" s="12"/>
      <c r="E170" s="3" t="s">
        <v>11</v>
      </c>
      <c r="F170" s="3">
        <f>SUM(G170:P170)</f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9"/>
    </row>
    <row r="171" spans="1:17" s="4" customFormat="1" ht="12.75" customHeight="1">
      <c r="A171" s="22" t="s">
        <v>13</v>
      </c>
      <c r="B171" s="22"/>
      <c r="C171" s="22"/>
      <c r="D171" s="22"/>
      <c r="E171" s="6" t="s">
        <v>6</v>
      </c>
      <c r="F171" s="6">
        <f aca="true" t="shared" si="32" ref="F171:H176">F7+F14+F20+F26+F33+F40+F47+F54+F61+F67+F73+F79+F86+F92+F99+F106+F113+F120+F127+F134+F141+F147+F153+F159+F165</f>
        <v>43021303.74999999</v>
      </c>
      <c r="G171" s="6">
        <f t="shared" si="32"/>
        <v>27302973</v>
      </c>
      <c r="H171" s="6">
        <f t="shared" si="32"/>
        <v>15718330.75</v>
      </c>
      <c r="I171" s="6">
        <f aca="true" t="shared" si="33" ref="I171:P171">I7+I14+I20+I26+I33+I40+I47+I54+I61+I67+I73+I79+I86+I92+I99+I106+I113+I120+I127+I134</f>
        <v>0</v>
      </c>
      <c r="J171" s="6">
        <f t="shared" si="33"/>
        <v>0</v>
      </c>
      <c r="K171" s="6">
        <f t="shared" si="33"/>
        <v>0</v>
      </c>
      <c r="L171" s="6">
        <f t="shared" si="33"/>
        <v>0</v>
      </c>
      <c r="M171" s="6">
        <f t="shared" si="33"/>
        <v>0</v>
      </c>
      <c r="N171" s="6">
        <f t="shared" si="33"/>
        <v>0</v>
      </c>
      <c r="O171" s="6">
        <f t="shared" si="33"/>
        <v>0</v>
      </c>
      <c r="P171" s="6">
        <f t="shared" si="33"/>
        <v>0</v>
      </c>
      <c r="Q171" s="22" t="s">
        <v>13</v>
      </c>
    </row>
    <row r="172" spans="1:17" s="4" customFormat="1" ht="12.75">
      <c r="A172" s="22"/>
      <c r="B172" s="22"/>
      <c r="C172" s="22"/>
      <c r="D172" s="22"/>
      <c r="E172" s="6" t="s">
        <v>7</v>
      </c>
      <c r="F172" s="6">
        <f t="shared" si="32"/>
        <v>5424100</v>
      </c>
      <c r="G172" s="6">
        <f t="shared" si="32"/>
        <v>0</v>
      </c>
      <c r="H172" s="6">
        <f t="shared" si="32"/>
        <v>5424100</v>
      </c>
      <c r="I172" s="6">
        <f aca="true" t="shared" si="34" ref="I172:P172">I8+I15+I21+I27+I34+I41+I48+I55+I62+I68+I74+I80+I87+I93+I100+I107+I114+I121+I128+I135</f>
        <v>0</v>
      </c>
      <c r="J172" s="6">
        <f t="shared" si="34"/>
        <v>0</v>
      </c>
      <c r="K172" s="6">
        <f t="shared" si="34"/>
        <v>0</v>
      </c>
      <c r="L172" s="6">
        <f t="shared" si="34"/>
        <v>0</v>
      </c>
      <c r="M172" s="6">
        <f t="shared" si="34"/>
        <v>0</v>
      </c>
      <c r="N172" s="6">
        <f t="shared" si="34"/>
        <v>0</v>
      </c>
      <c r="O172" s="6">
        <f t="shared" si="34"/>
        <v>0</v>
      </c>
      <c r="P172" s="6">
        <f t="shared" si="34"/>
        <v>0</v>
      </c>
      <c r="Q172" s="22"/>
    </row>
    <row r="173" spans="1:17" s="4" customFormat="1" ht="12.75">
      <c r="A173" s="22"/>
      <c r="B173" s="22"/>
      <c r="C173" s="22"/>
      <c r="D173" s="22"/>
      <c r="E173" s="6" t="s">
        <v>8</v>
      </c>
      <c r="F173" s="6">
        <f t="shared" si="32"/>
        <v>24872999</v>
      </c>
      <c r="G173" s="6">
        <f t="shared" si="32"/>
        <v>23915799</v>
      </c>
      <c r="H173" s="6">
        <f t="shared" si="32"/>
        <v>957200</v>
      </c>
      <c r="I173" s="6">
        <f aca="true" t="shared" si="35" ref="I173:P173">I9+I16+I22+I28+I35+I42+I49+I56+I63+I69+I75+I81+I88+I94+I101+I108+I115+I122+I129+I136</f>
        <v>0</v>
      </c>
      <c r="J173" s="6">
        <f t="shared" si="35"/>
        <v>0</v>
      </c>
      <c r="K173" s="6">
        <f t="shared" si="35"/>
        <v>0</v>
      </c>
      <c r="L173" s="6">
        <f t="shared" si="35"/>
        <v>0</v>
      </c>
      <c r="M173" s="6">
        <f t="shared" si="35"/>
        <v>0</v>
      </c>
      <c r="N173" s="6">
        <f t="shared" si="35"/>
        <v>0</v>
      </c>
      <c r="O173" s="6">
        <f t="shared" si="35"/>
        <v>0</v>
      </c>
      <c r="P173" s="6">
        <f t="shared" si="35"/>
        <v>0</v>
      </c>
      <c r="Q173" s="22"/>
    </row>
    <row r="174" spans="1:17" s="4" customFormat="1" ht="12.75">
      <c r="A174" s="22"/>
      <c r="B174" s="22"/>
      <c r="C174" s="22"/>
      <c r="D174" s="22"/>
      <c r="E174" s="6" t="s">
        <v>9</v>
      </c>
      <c r="F174" s="6">
        <f t="shared" si="32"/>
        <v>12676345</v>
      </c>
      <c r="G174" s="6">
        <f t="shared" si="32"/>
        <v>3387173.9999999995</v>
      </c>
      <c r="H174" s="6">
        <f t="shared" si="32"/>
        <v>9289171</v>
      </c>
      <c r="I174" s="6">
        <f aca="true" t="shared" si="36" ref="I174:P174">I10+I17+I23+I29+I36+I43+I50+I57+I64+I70+I76+I82+I89+I95+I102+I109+I116+I123+I130+I137</f>
        <v>0</v>
      </c>
      <c r="J174" s="6">
        <f t="shared" si="36"/>
        <v>0</v>
      </c>
      <c r="K174" s="6">
        <f t="shared" si="36"/>
        <v>0</v>
      </c>
      <c r="L174" s="6">
        <f t="shared" si="36"/>
        <v>0</v>
      </c>
      <c r="M174" s="6">
        <f t="shared" si="36"/>
        <v>0</v>
      </c>
      <c r="N174" s="6">
        <f t="shared" si="36"/>
        <v>0</v>
      </c>
      <c r="O174" s="6">
        <f t="shared" si="36"/>
        <v>0</v>
      </c>
      <c r="P174" s="6">
        <f t="shared" si="36"/>
        <v>0</v>
      </c>
      <c r="Q174" s="22"/>
    </row>
    <row r="175" spans="1:17" s="4" customFormat="1" ht="12.75">
      <c r="A175" s="22"/>
      <c r="B175" s="22"/>
      <c r="C175" s="22"/>
      <c r="D175" s="22"/>
      <c r="E175" s="6" t="s">
        <v>10</v>
      </c>
      <c r="F175" s="6">
        <f t="shared" si="32"/>
        <v>47859.74999999999</v>
      </c>
      <c r="G175" s="6">
        <f t="shared" si="32"/>
        <v>0</v>
      </c>
      <c r="H175" s="6">
        <f t="shared" si="32"/>
        <v>47859.74999999999</v>
      </c>
      <c r="I175" s="6">
        <f aca="true" t="shared" si="37" ref="I175:P175">I11+I18+I24+I30+I37+I44+I51+I58+I65+I71+I77+I83+I90+I96+I103+I110+I117+I124+I131+I138</f>
        <v>0</v>
      </c>
      <c r="J175" s="6">
        <f t="shared" si="37"/>
        <v>0</v>
      </c>
      <c r="K175" s="6">
        <f t="shared" si="37"/>
        <v>0</v>
      </c>
      <c r="L175" s="6">
        <f t="shared" si="37"/>
        <v>0</v>
      </c>
      <c r="M175" s="6">
        <f t="shared" si="37"/>
        <v>0</v>
      </c>
      <c r="N175" s="6">
        <f t="shared" si="37"/>
        <v>0</v>
      </c>
      <c r="O175" s="6">
        <f t="shared" si="37"/>
        <v>0</v>
      </c>
      <c r="P175" s="6">
        <f t="shared" si="37"/>
        <v>0</v>
      </c>
      <c r="Q175" s="22"/>
    </row>
    <row r="176" spans="1:17" s="4" customFormat="1" ht="12.75">
      <c r="A176" s="22"/>
      <c r="B176" s="22"/>
      <c r="C176" s="22"/>
      <c r="D176" s="22"/>
      <c r="E176" s="6" t="s">
        <v>11</v>
      </c>
      <c r="F176" s="6">
        <f t="shared" si="32"/>
        <v>0</v>
      </c>
      <c r="G176" s="6">
        <f t="shared" si="32"/>
        <v>0</v>
      </c>
      <c r="H176" s="6">
        <f t="shared" si="32"/>
        <v>0</v>
      </c>
      <c r="I176" s="6">
        <f aca="true" t="shared" si="38" ref="I176:P176">I12+I19+I25+I31+I38+I45+I52+I59+I66+I72+I78+I84+I91+I97+I104+I111+I118+I125+I132+I139</f>
        <v>0</v>
      </c>
      <c r="J176" s="6">
        <f t="shared" si="38"/>
        <v>0</v>
      </c>
      <c r="K176" s="6">
        <f t="shared" si="38"/>
        <v>0</v>
      </c>
      <c r="L176" s="6">
        <f t="shared" si="38"/>
        <v>0</v>
      </c>
      <c r="M176" s="6">
        <f t="shared" si="38"/>
        <v>0</v>
      </c>
      <c r="N176" s="6">
        <f t="shared" si="38"/>
        <v>0</v>
      </c>
      <c r="O176" s="6">
        <f t="shared" si="38"/>
        <v>0</v>
      </c>
      <c r="P176" s="6">
        <f t="shared" si="38"/>
        <v>0</v>
      </c>
      <c r="Q176" s="22"/>
    </row>
    <row r="177" spans="1:1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</sheetData>
  <sheetProtection/>
  <mergeCells count="151">
    <mergeCell ref="Q147:Q152"/>
    <mergeCell ref="A140:Q140"/>
    <mergeCell ref="D141:D146"/>
    <mergeCell ref="D147:D152"/>
    <mergeCell ref="C141:C146"/>
    <mergeCell ref="C147:C152"/>
    <mergeCell ref="B141:B146"/>
    <mergeCell ref="B147:B152"/>
    <mergeCell ref="A141:A146"/>
    <mergeCell ref="A147:A152"/>
    <mergeCell ref="Q141:Q146"/>
    <mergeCell ref="A126:Q126"/>
    <mergeCell ref="A127:A132"/>
    <mergeCell ref="B127:B132"/>
    <mergeCell ref="C127:C132"/>
    <mergeCell ref="D127:D132"/>
    <mergeCell ref="Q127:Q132"/>
    <mergeCell ref="A133:Q133"/>
    <mergeCell ref="A134:A139"/>
    <mergeCell ref="B134:B139"/>
    <mergeCell ref="B99:B104"/>
    <mergeCell ref="C99:C104"/>
    <mergeCell ref="D99:D104"/>
    <mergeCell ref="Q99:Q104"/>
    <mergeCell ref="A105:Q105"/>
    <mergeCell ref="A106:A111"/>
    <mergeCell ref="B106:B111"/>
    <mergeCell ref="C106:C111"/>
    <mergeCell ref="D106:D111"/>
    <mergeCell ref="Q106:Q111"/>
    <mergeCell ref="C47:C52"/>
    <mergeCell ref="D47:D52"/>
    <mergeCell ref="Q47:Q52"/>
    <mergeCell ref="A53:Q53"/>
    <mergeCell ref="A54:A59"/>
    <mergeCell ref="B54:B59"/>
    <mergeCell ref="C54:C59"/>
    <mergeCell ref="D54:D59"/>
    <mergeCell ref="Q54:Q59"/>
    <mergeCell ref="A67:A72"/>
    <mergeCell ref="B67:B72"/>
    <mergeCell ref="C67:C72"/>
    <mergeCell ref="D67:D72"/>
    <mergeCell ref="Q67:Q72"/>
    <mergeCell ref="Q171:Q176"/>
    <mergeCell ref="A171:D176"/>
    <mergeCell ref="Q86:Q91"/>
    <mergeCell ref="Q92:Q97"/>
    <mergeCell ref="A92:A97"/>
    <mergeCell ref="A13:Q13"/>
    <mergeCell ref="A6:Q6"/>
    <mergeCell ref="D7:D12"/>
    <mergeCell ref="C7:C12"/>
    <mergeCell ref="B7:B12"/>
    <mergeCell ref="A7:A12"/>
    <mergeCell ref="Q7:Q12"/>
    <mergeCell ref="Q14:Q19"/>
    <mergeCell ref="Q26:Q31"/>
    <mergeCell ref="A14:A19"/>
    <mergeCell ref="B14:B19"/>
    <mergeCell ref="C14:C19"/>
    <mergeCell ref="D14:D19"/>
    <mergeCell ref="A26:A31"/>
    <mergeCell ref="B26:B31"/>
    <mergeCell ref="C26:C31"/>
    <mergeCell ref="D26:D31"/>
    <mergeCell ref="A20:A25"/>
    <mergeCell ref="B20:B25"/>
    <mergeCell ref="C20:C25"/>
    <mergeCell ref="D20:D25"/>
    <mergeCell ref="Q20:Q25"/>
    <mergeCell ref="A1:Q1"/>
    <mergeCell ref="A2:Q2"/>
    <mergeCell ref="E3:E4"/>
    <mergeCell ref="D3:D4"/>
    <mergeCell ref="C3:C4"/>
    <mergeCell ref="B3:B4"/>
    <mergeCell ref="A3:A4"/>
    <mergeCell ref="Q3:Q4"/>
    <mergeCell ref="F3:P3"/>
    <mergeCell ref="A32:Q32"/>
    <mergeCell ref="B33:B38"/>
    <mergeCell ref="A33:A38"/>
    <mergeCell ref="C33:C38"/>
    <mergeCell ref="D33:D38"/>
    <mergeCell ref="Q33:Q38"/>
    <mergeCell ref="Q61:Q66"/>
    <mergeCell ref="A39:Q39"/>
    <mergeCell ref="A40:A45"/>
    <mergeCell ref="B40:B45"/>
    <mergeCell ref="C40:C45"/>
    <mergeCell ref="D40:D45"/>
    <mergeCell ref="Q40:Q45"/>
    <mergeCell ref="A46:Q46"/>
    <mergeCell ref="A47:A52"/>
    <mergeCell ref="B47:B52"/>
    <mergeCell ref="A85:Q85"/>
    <mergeCell ref="A86:A91"/>
    <mergeCell ref="B86:B91"/>
    <mergeCell ref="C86:C91"/>
    <mergeCell ref="D86:D91"/>
    <mergeCell ref="A60:Q60"/>
    <mergeCell ref="A61:A66"/>
    <mergeCell ref="B61:B66"/>
    <mergeCell ref="C61:C66"/>
    <mergeCell ref="D61:D66"/>
    <mergeCell ref="A113:A118"/>
    <mergeCell ref="B113:B118"/>
    <mergeCell ref="C113:C118"/>
    <mergeCell ref="D113:D118"/>
    <mergeCell ref="Q113:Q118"/>
    <mergeCell ref="B92:B97"/>
    <mergeCell ref="C92:C97"/>
    <mergeCell ref="D92:D97"/>
    <mergeCell ref="A98:Q98"/>
    <mergeCell ref="A99:A104"/>
    <mergeCell ref="B73:B78"/>
    <mergeCell ref="C73:C78"/>
    <mergeCell ref="D73:D78"/>
    <mergeCell ref="A119:Q119"/>
    <mergeCell ref="A120:A125"/>
    <mergeCell ref="B120:B125"/>
    <mergeCell ref="C120:C125"/>
    <mergeCell ref="D120:D125"/>
    <mergeCell ref="Q120:Q125"/>
    <mergeCell ref="A112:Q112"/>
    <mergeCell ref="C134:C139"/>
    <mergeCell ref="D134:D139"/>
    <mergeCell ref="Q134:Q139"/>
    <mergeCell ref="Q73:Q78"/>
    <mergeCell ref="A79:A84"/>
    <mergeCell ref="B79:B84"/>
    <mergeCell ref="C79:C84"/>
    <mergeCell ref="D79:D84"/>
    <mergeCell ref="Q79:Q84"/>
    <mergeCell ref="A73:A78"/>
    <mergeCell ref="A153:A158"/>
    <mergeCell ref="A159:A164"/>
    <mergeCell ref="A165:A170"/>
    <mergeCell ref="B153:B158"/>
    <mergeCell ref="B159:B164"/>
    <mergeCell ref="B165:B170"/>
    <mergeCell ref="Q153:Q158"/>
    <mergeCell ref="Q159:Q164"/>
    <mergeCell ref="Q165:Q170"/>
    <mergeCell ref="C153:C158"/>
    <mergeCell ref="C159:C164"/>
    <mergeCell ref="C165:C170"/>
    <mergeCell ref="D153:D158"/>
    <mergeCell ref="D159:D164"/>
    <mergeCell ref="D165:D17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  <rowBreaks count="1" manualBreakCount="1"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SPecialiST</cp:lastModifiedBy>
  <cp:lastPrinted>2017-05-03T07:32:51Z</cp:lastPrinted>
  <dcterms:created xsi:type="dcterms:W3CDTF">2013-10-17T12:11:02Z</dcterms:created>
  <dcterms:modified xsi:type="dcterms:W3CDTF">2017-05-03T11:05:03Z</dcterms:modified>
  <cp:category/>
  <cp:version/>
  <cp:contentType/>
  <cp:contentStatus/>
</cp:coreProperties>
</file>