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гор ср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<sst xmlns="http://schemas.openxmlformats.org/spreadsheetml/2006/main" count="32" uniqueCount="21">
  <si>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Приложение № 33</t>
  </si>
  <si>
    <t>Распределение  субсидии на поддержку государственных программ  субъектов РФ и муниципальных программ формирования современной городской среды на 2020год и плановый период</t>
  </si>
  <si>
    <t>Наименование муниципального образования</t>
  </si>
  <si>
    <t>2020год</t>
  </si>
  <si>
    <t>2021год</t>
  </si>
  <si>
    <t>2022год</t>
  </si>
  <si>
    <t>Итого:</t>
  </si>
  <si>
    <t>Местного бюджета</t>
  </si>
  <si>
    <t>в том числе места общего пользования</t>
  </si>
  <si>
    <t>за счет средств федерального и областного бюджета</t>
  </si>
  <si>
    <t>МО "Киземское"</t>
  </si>
  <si>
    <t>МО "Октябрьское"</t>
  </si>
  <si>
    <t>МО "Шангальское"</t>
  </si>
  <si>
    <t xml:space="preserve">ИТОГО </t>
  </si>
  <si>
    <t>Приложение № 9</t>
  </si>
  <si>
    <t>Приложение № 12</t>
  </si>
  <si>
    <t xml:space="preserve">Приложение №9 </t>
  </si>
  <si>
    <t>к  решению сессии шестого созыва Собрания депутатов № 277 от 27 ноября 2020 г.</t>
  </si>
  <si>
    <t>к  решению сессии шестого созыва Собрания депутатов № 170 от 20 декабря 2019 г.</t>
  </si>
  <si>
    <t>к  решению сессии шестого созыва Собрания депутатов № 237от 26 июня 2020 г.</t>
  </si>
  <si>
    <t>к  решению сессии шестого созыва Собрания депутатов № 203 от 24 апреля 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</si>
</sst>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4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0.28125" style="0" customWidth="1"/>
    <col min="2" max="2" width="14.7109375" style="0" customWidth="1"/>
    <col min="3" max="3" width="12.140625" style="0" customWidth="1"/>
    <col min="4" max="4" width="14.140625" style="0" customWidth="1"/>
    <col min="5" max="5" width="12.7109375" style="0" customWidth="1"/>
    <col min="6" max="6" width="14.8515625" style="0" customWidth="1"/>
    <col min="7" max="7" width="12.7109375" style="0" customWidth="1"/>
    <col min="8" max="8" width="11.140625" style="0" customWidth="1"/>
    <col min="9" max="9" width="11.7109375" style="0" customWidth="1"/>
    <col min="10" max="10" width="13.28125" style="0" customWidth="1"/>
    <col min="11" max="11" width="15.140625" style="0" customWidth="1"/>
    <col min="12" max="12" width="15.28125" style="0" customWidth="1"/>
    <col min="13" max="13" width="11.140625" style="0" customWidth="1"/>
    <col min="14" max="14" width="11.00390625" style="0" customWidth="1"/>
    <col min="15" max="15" width="13.28125" style="0" customWidth="1"/>
    <col min="16" max="16" width="13.140625" style="0" customWidth="1"/>
  </cols>
  <sheetData>
    <row r="1" spans="9:11" ht="24.75" customHeight="1">
      <c r="I1" s="23" t="s">
        <v>16</v>
      </c>
      <c r="J1" s="23"/>
      <c r="K1" s="23"/>
    </row>
    <row r="2" spans="9:11" ht="28.5" customHeight="1">
      <c r="I2" s="23" t="s">
        <v>17</v>
      </c>
      <c r="J2" s="23"/>
      <c r="K2" s="23"/>
    </row>
    <row r="3" spans="9:11" ht="21.75" customHeight="1">
      <c r="I3" s="23" t="s">
        <v>15</v>
      </c>
      <c r="J3" s="23"/>
      <c r="K3" s="23"/>
    </row>
    <row r="4" spans="9:11" ht="30.75" customHeight="1">
      <c r="I4" s="23" t="s">
        <v>19</v>
      </c>
      <c r="J4" s="23"/>
      <c r="K4" s="23"/>
    </row>
    <row r="5" spans="9:11" ht="21" customHeight="1">
      <c r="I5" s="23" t="s">
        <v>14</v>
      </c>
      <c r="J5" s="23"/>
      <c r="K5" s="23"/>
    </row>
    <row r="6" spans="9:11" ht="37.5" customHeight="1">
      <c r="I6" s="23" t="s">
        <v>20</v>
      </c>
      <c r="J6" s="23"/>
      <c r="K6" s="23"/>
    </row>
    <row r="7" spans="2:12" ht="23.25" customHeight="1">
      <c r="B7" s="1"/>
      <c r="I7" s="23" t="s">
        <v>0</v>
      </c>
      <c r="J7" s="23"/>
      <c r="K7" s="23"/>
      <c r="L7" s="2"/>
    </row>
    <row r="8" spans="2:12" ht="46.5" customHeight="1">
      <c r="B8" s="1"/>
      <c r="I8" s="23" t="s">
        <v>18</v>
      </c>
      <c r="J8" s="23"/>
      <c r="K8" s="23"/>
      <c r="L8" s="2"/>
    </row>
    <row r="9" spans="1:5" ht="93" customHeight="1">
      <c r="A9" s="24" t="s">
        <v>1</v>
      </c>
      <c r="B9" s="24"/>
      <c r="C9" s="23"/>
      <c r="D9" s="23"/>
      <c r="E9" s="23"/>
    </row>
    <row r="10" spans="1:2" ht="15.75" customHeight="1">
      <c r="A10" s="3"/>
      <c r="B10" s="3"/>
    </row>
    <row r="11" spans="1:16" ht="15.75" customHeight="1">
      <c r="A11" s="25" t="s">
        <v>2</v>
      </c>
      <c r="B11" s="26" t="s">
        <v>3</v>
      </c>
      <c r="C11" s="27"/>
      <c r="D11" s="27"/>
      <c r="E11" s="27"/>
      <c r="F11" s="28"/>
      <c r="G11" s="29" t="s">
        <v>4</v>
      </c>
      <c r="H11" s="30"/>
      <c r="I11" s="30"/>
      <c r="J11" s="30"/>
      <c r="K11" s="31"/>
      <c r="L11" s="29" t="s">
        <v>5</v>
      </c>
      <c r="M11" s="30"/>
      <c r="N11" s="30"/>
      <c r="O11" s="30"/>
      <c r="P11" s="31"/>
    </row>
    <row r="12" spans="1:16" ht="72.75" customHeight="1">
      <c r="A12" s="25"/>
      <c r="B12" s="4" t="s">
        <v>6</v>
      </c>
      <c r="C12" s="5" t="s">
        <v>7</v>
      </c>
      <c r="D12" s="6" t="s">
        <v>8</v>
      </c>
      <c r="E12" s="7" t="s">
        <v>9</v>
      </c>
      <c r="F12" s="6" t="s">
        <v>8</v>
      </c>
      <c r="G12" s="4" t="s">
        <v>6</v>
      </c>
      <c r="H12" s="8" t="s">
        <v>7</v>
      </c>
      <c r="I12" s="6" t="s">
        <v>8</v>
      </c>
      <c r="J12" s="7" t="s">
        <v>9</v>
      </c>
      <c r="K12" s="6" t="s">
        <v>8</v>
      </c>
      <c r="L12" s="4" t="s">
        <v>6</v>
      </c>
      <c r="M12" s="8" t="s">
        <v>7</v>
      </c>
      <c r="N12" s="6" t="s">
        <v>8</v>
      </c>
      <c r="O12" s="7" t="s">
        <v>9</v>
      </c>
      <c r="P12" s="6" t="s">
        <v>8</v>
      </c>
    </row>
    <row r="13" spans="1:16" ht="15">
      <c r="A13" s="9" t="s">
        <v>10</v>
      </c>
      <c r="B13" s="10">
        <f>C13+E13</f>
        <v>1259005.08</v>
      </c>
      <c r="C13" s="10">
        <f>D13</f>
        <v>24686.37</v>
      </c>
      <c r="D13" s="11">
        <v>24686.37</v>
      </c>
      <c r="E13" s="12">
        <f>F13</f>
        <v>1234318.71</v>
      </c>
      <c r="F13" s="13">
        <v>1234318.71</v>
      </c>
      <c r="G13" s="12">
        <f>H13+J13</f>
        <v>1354801.93</v>
      </c>
      <c r="H13" s="13">
        <f>194291.16-167726.42</f>
        <v>26564.73999999999</v>
      </c>
      <c r="I13" s="13">
        <v>194291.16</v>
      </c>
      <c r="J13" s="13">
        <v>1328237.19</v>
      </c>
      <c r="K13" s="13">
        <v>1328237.19</v>
      </c>
      <c r="L13" s="12">
        <f>M13+O13</f>
        <v>1412512.78</v>
      </c>
      <c r="M13" s="13">
        <f>183531.41-155835.08</f>
        <v>27696.330000000016</v>
      </c>
      <c r="N13" s="13">
        <v>183531.41</v>
      </c>
      <c r="O13" s="13">
        <v>1384816.45</v>
      </c>
      <c r="P13" s="13">
        <v>1384816.45</v>
      </c>
    </row>
    <row r="14" spans="1:16" ht="15">
      <c r="A14" s="9" t="s">
        <v>11</v>
      </c>
      <c r="B14" s="10">
        <f>C14+E14</f>
        <v>3526951.86</v>
      </c>
      <c r="C14" s="10">
        <f>D14</f>
        <v>69155.91999999998</v>
      </c>
      <c r="D14" s="11">
        <f>400000-330844.08</f>
        <v>69155.91999999998</v>
      </c>
      <c r="E14" s="12">
        <f>F14</f>
        <v>3457795.94</v>
      </c>
      <c r="F14" s="13">
        <v>3457795.94</v>
      </c>
      <c r="G14" s="12">
        <f>H14+J14</f>
        <v>3634904.85</v>
      </c>
      <c r="H14" s="13">
        <f>414213.47-342940.83</f>
        <v>71272.63999999996</v>
      </c>
      <c r="I14" s="13">
        <v>414213.47</v>
      </c>
      <c r="J14" s="13">
        <v>3563632.21</v>
      </c>
      <c r="K14" s="13">
        <v>3563632.21</v>
      </c>
      <c r="L14" s="12">
        <f>M14+O14</f>
        <v>3789741.8200000003</v>
      </c>
      <c r="M14" s="13">
        <f>450604.86-376296.2</f>
        <v>74308.65999999997</v>
      </c>
      <c r="N14" s="13">
        <v>450604.86</v>
      </c>
      <c r="O14" s="13">
        <v>3715433.16</v>
      </c>
      <c r="P14" s="13">
        <v>3715433.16</v>
      </c>
    </row>
    <row r="15" spans="1:16" ht="15">
      <c r="A15" s="14" t="s">
        <v>12</v>
      </c>
      <c r="B15" s="10">
        <f>C15+E15</f>
        <v>0</v>
      </c>
      <c r="C15" s="10"/>
      <c r="D15" s="11"/>
      <c r="E15" s="12"/>
      <c r="F15" s="13"/>
      <c r="G15" s="12">
        <f>H15+J15</f>
        <v>2154315.8200000003</v>
      </c>
      <c r="H15" s="13">
        <f>25631.37+16610.12</f>
        <v>42241.49</v>
      </c>
      <c r="I15" s="13">
        <v>25631.37</v>
      </c>
      <c r="J15" s="13">
        <v>2112074.33</v>
      </c>
      <c r="K15" s="13">
        <v>2112074.33</v>
      </c>
      <c r="L15" s="12">
        <f>M15+O15</f>
        <v>2246083.77</v>
      </c>
      <c r="M15" s="13">
        <f>209162.73-165121.87</f>
        <v>44040.860000000015</v>
      </c>
      <c r="N15" s="13">
        <v>209162.73</v>
      </c>
      <c r="O15" s="13">
        <v>2202042.91</v>
      </c>
      <c r="P15" s="13">
        <v>2202042.91</v>
      </c>
    </row>
    <row r="16" spans="1:16" ht="15" customHeight="1" hidden="1">
      <c r="A16" s="15"/>
      <c r="B16" s="10" t="e">
        <f>C16+E16</f>
        <v>#REF!</v>
      </c>
      <c r="C16" s="10" t="e">
        <f>D16</f>
        <v>#REF!</v>
      </c>
      <c r="D16" s="11" t="e">
        <f>#REF!+#REF!</f>
        <v>#REF!</v>
      </c>
      <c r="E16" s="16"/>
      <c r="F16" s="17"/>
      <c r="G16" s="16"/>
      <c r="H16" s="13"/>
      <c r="I16" s="13"/>
      <c r="J16" s="17"/>
      <c r="K16" s="17"/>
      <c r="L16" s="12">
        <f>M16+O16</f>
        <v>0</v>
      </c>
      <c r="M16" s="17"/>
      <c r="N16" s="17"/>
      <c r="O16" s="17"/>
      <c r="P16" s="17"/>
    </row>
    <row r="17" spans="1:16" ht="15.75">
      <c r="A17" s="18" t="s">
        <v>13</v>
      </c>
      <c r="B17" s="10">
        <f>C17+E17</f>
        <v>4785956.94</v>
      </c>
      <c r="C17" s="19">
        <f aca="true" t="shared" si="0" ref="C17:P17">C13+C14+C15</f>
        <v>93842.28999999998</v>
      </c>
      <c r="D17" s="20">
        <f t="shared" si="0"/>
        <v>93842.28999999998</v>
      </c>
      <c r="E17" s="19">
        <f t="shared" si="0"/>
        <v>4692114.65</v>
      </c>
      <c r="F17" s="19">
        <f t="shared" si="0"/>
        <v>4692114.65</v>
      </c>
      <c r="G17" s="12">
        <f>H17+J17</f>
        <v>7144022.600000001</v>
      </c>
      <c r="H17" s="19">
        <f t="shared" si="0"/>
        <v>140078.86999999994</v>
      </c>
      <c r="I17" s="19">
        <f t="shared" si="0"/>
        <v>634136</v>
      </c>
      <c r="J17" s="19">
        <f t="shared" si="0"/>
        <v>7003943.73</v>
      </c>
      <c r="K17" s="19">
        <f t="shared" si="0"/>
        <v>7003943.73</v>
      </c>
      <c r="L17" s="12">
        <f>M17+O17</f>
        <v>7448338.37</v>
      </c>
      <c r="M17" s="19">
        <f t="shared" si="0"/>
        <v>146045.85</v>
      </c>
      <c r="N17" s="19">
        <f t="shared" si="0"/>
        <v>843299</v>
      </c>
      <c r="O17" s="19">
        <f t="shared" si="0"/>
        <v>7302292.5200000005</v>
      </c>
      <c r="P17" s="19">
        <f t="shared" si="0"/>
        <v>7302292.5200000005</v>
      </c>
    </row>
    <row r="18" spans="4:9" ht="12.75">
      <c r="D18" s="21"/>
      <c r="E18" s="21"/>
      <c r="F18" s="21"/>
      <c r="G18" s="21"/>
      <c r="H18" s="21"/>
      <c r="I18" s="21"/>
    </row>
    <row r="19" spans="2:12" ht="12.75">
      <c r="B19" s="22"/>
      <c r="G19" s="22"/>
      <c r="L19" s="22"/>
    </row>
    <row r="20" ht="12.75">
      <c r="B20" s="22"/>
    </row>
  </sheetData>
  <sheetProtection/>
  <mergeCells count="13">
    <mergeCell ref="I6:K6"/>
    <mergeCell ref="I7:K7"/>
    <mergeCell ref="I8:K8"/>
    <mergeCell ref="I1:K1"/>
    <mergeCell ref="A9:E9"/>
    <mergeCell ref="A11:A12"/>
    <mergeCell ref="B11:F11"/>
    <mergeCell ref="G11:K11"/>
    <mergeCell ref="L11:P11"/>
    <mergeCell ref="I2:K2"/>
    <mergeCell ref="I3:K3"/>
    <mergeCell ref="I4:K4"/>
    <mergeCell ref="I5:K5"/>
  </mergeCells>
  <printOptions/>
  <pageMargins left="0.59" right="0.39" top="0.98" bottom="0.98" header="0.51" footer="0.51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2020-12-01T06:34:24Z</cp:lastPrinted>
  <dcterms:created xsi:type="dcterms:W3CDTF">1996-10-08T23:32:33Z</dcterms:created>
  <dcterms:modified xsi:type="dcterms:W3CDTF">2020-12-04T06:08:10Z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