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РаспределениеДФ!$A$1:$I$21</definedName>
  </definedNames>
  <calcPr calcId="124519"/>
</workbook>
</file>

<file path=xl/calcChain.xml><?xml version="1.0" encoding="utf-8"?>
<calcChain xmlns="http://schemas.openxmlformats.org/spreadsheetml/2006/main">
  <c r="D18" i="1"/>
  <c r="C18"/>
  <c r="D21"/>
  <c r="B21" s="1"/>
  <c r="C17"/>
  <c r="B19"/>
  <c r="B20"/>
  <c r="H17"/>
  <c r="G17"/>
  <c r="F17"/>
  <c r="E17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D17" i="1" l="1"/>
  <c r="B18"/>
  <c r="B17" s="1"/>
  <c r="E32" i="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<sst xmlns="http://schemas.openxmlformats.org/spreadsheetml/2006/main" count="65" uniqueCount="57">
  <si>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</si>
  <si>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</si>
  <si>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</si>
  <si>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</si>
  <si>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</si>
  <si>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</si>
  <si>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</si>
  <si>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</si>
  <si>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</si>
  <si>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</si>
  <si>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</si>
  <si>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</si>
  <si>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</si>
  <si>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</si>
  <si>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</si>
  <si>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</si>
  <si>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</si>
  <si>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</si>
  <si>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</si>
  <si>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</si>
  <si>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</si>
  <si>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</si>
  <si>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</si>
  <si>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</si>
  <si>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</si>
  <si>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</si>
  <si>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</si>
  <si>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</si>
  <si>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</si>
  <si>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</si>
  <si>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</si>
  <si>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</si>
  <si>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</si>
  <si>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</si>
  <si>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</si>
  <si>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</si>
  <si>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</si>
  <si>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</si>
  <si>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</si>
  <si>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№10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</si>
  <si>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</si>
  <si>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</si>
  <si>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</si>
  <si>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</si>
  <si>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</si>
  <si>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в т.ч.за счет остатка акциз на 01.01.2020года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</si>
  <si>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</si>
  <si>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Приложение №7</t>
  </si>
  <si>
    <t>к решению сессии шестого созыва Собрания депутатов №314 от  19 февраля 2021года</t>
  </si>
  <si>
    <t>Приложение №8</t>
  </si>
  <si>
    <t>Приложение №6</t>
  </si>
  <si>
    <t>Приложение № 8</t>
  </si>
  <si>
    <t>к решению сессии шестого созыва Собрания депутатов №413 от  26 ноября 2021года</t>
  </si>
  <si>
    <t>к решению сессии шестого созыва Собрания депутатов №394 от  22 октября 2021года</t>
  </si>
  <si>
    <t>к решению сессии шестого созыва Собрания депутатов №379 от  24 сентября 2021года</t>
  </si>
  <si>
    <t>к решению сессии шестого созыва Собрания депутатов №348 от  25 июня 2021года</t>
  </si>
  <si>
    <t>к решению сессии шестого созыва Собрания депутатов №298 от   25 декабря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</si>
</sst>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wrapText="1"/>
    </xf>
    <xf numFmtId="4" fontId="1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>
      <selection activeCell="G15" sqref="G15:G16"/>
    </sheetView>
  </sheetViews>
  <sheetFormatPr defaultRowHeight="18.75"/>
  <cols>
    <col min="1" max="1" width="25.4257812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27.5703125" style="7" customWidth="1"/>
    <col min="7" max="7" width="24.28515625" style="7" customWidth="1"/>
    <col min="8" max="8" width="29.7109375" style="7" customWidth="1"/>
    <col min="9" max="9" width="14.42578125" style="7" bestFit="1" customWidth="1"/>
    <col min="10" max="16384" width="9.140625" style="7"/>
  </cols>
  <sheetData>
    <row r="1" spans="1:8">
      <c r="H1" s="28" t="s">
        <v>51</v>
      </c>
    </row>
    <row r="2" spans="1:8" ht="45.75">
      <c r="H2" s="29" t="s">
        <v>52</v>
      </c>
    </row>
    <row r="3" spans="1:8">
      <c r="H3" s="28" t="s">
        <v>50</v>
      </c>
    </row>
    <row r="4" spans="1:8" ht="45.75">
      <c r="H4" s="29" t="s">
        <v>53</v>
      </c>
    </row>
    <row r="5" spans="1:8">
      <c r="H5" s="28" t="s">
        <v>49</v>
      </c>
    </row>
    <row r="6" spans="1:8" ht="45.75">
      <c r="H6" s="29" t="s">
        <v>54</v>
      </c>
    </row>
    <row r="7" spans="1:8">
      <c r="H7" s="28" t="s">
        <v>47</v>
      </c>
    </row>
    <row r="8" spans="1:8" ht="45.75">
      <c r="H8" s="29" t="s">
        <v>55</v>
      </c>
    </row>
    <row r="9" spans="1:8" ht="20.25" customHeight="1">
      <c r="H9" s="28" t="s">
        <v>47</v>
      </c>
    </row>
    <row r="10" spans="1:8" ht="53.25" customHeight="1">
      <c r="H10" s="29" t="s">
        <v>48</v>
      </c>
    </row>
    <row r="11" spans="1:8" ht="21" customHeight="1">
      <c r="A11" s="27"/>
      <c r="B11" s="27"/>
      <c r="C11" s="27"/>
      <c r="D11" s="27"/>
      <c r="E11" s="27"/>
      <c r="F11" s="27"/>
      <c r="G11" s="27"/>
      <c r="H11" s="28" t="s">
        <v>39</v>
      </c>
    </row>
    <row r="12" spans="1:8" ht="45.75" customHeight="1">
      <c r="A12" s="27"/>
      <c r="B12" s="27"/>
      <c r="C12" s="27"/>
      <c r="D12" s="27"/>
      <c r="E12" s="27"/>
      <c r="F12" s="27"/>
      <c r="G12" s="27"/>
      <c r="H12" s="29" t="s">
        <v>56</v>
      </c>
    </row>
    <row r="13" spans="1:8" ht="30" customHeight="1">
      <c r="A13" s="37" t="s">
        <v>40</v>
      </c>
      <c r="B13" s="37"/>
      <c r="C13" s="37"/>
      <c r="D13" s="37"/>
      <c r="E13" s="37"/>
      <c r="F13" s="37"/>
      <c r="G13" s="37"/>
      <c r="H13" s="37"/>
    </row>
    <row r="14" spans="1:8" ht="18.75" customHeight="1">
      <c r="A14" s="36" t="s">
        <v>0</v>
      </c>
      <c r="B14" s="36"/>
      <c r="C14" s="38" t="s">
        <v>1</v>
      </c>
      <c r="D14" s="39"/>
      <c r="E14" s="39"/>
      <c r="F14" s="39"/>
      <c r="G14" s="39"/>
      <c r="H14" s="39"/>
    </row>
    <row r="15" spans="1:8" ht="74.25" customHeight="1">
      <c r="A15" s="36"/>
      <c r="B15" s="36"/>
      <c r="C15" s="36" t="s">
        <v>37</v>
      </c>
      <c r="D15" s="36" t="s">
        <v>2</v>
      </c>
      <c r="E15" s="41" t="s">
        <v>41</v>
      </c>
      <c r="F15" s="41" t="s">
        <v>42</v>
      </c>
      <c r="G15" s="41" t="s">
        <v>43</v>
      </c>
      <c r="H15" s="51" t="s">
        <v>44</v>
      </c>
    </row>
    <row r="16" spans="1:8" ht="180" customHeight="1">
      <c r="A16" s="36"/>
      <c r="B16" s="36"/>
      <c r="C16" s="36"/>
      <c r="D16" s="36"/>
      <c r="E16" s="40"/>
      <c r="F16" s="40"/>
      <c r="G16" s="40"/>
      <c r="H16" s="52"/>
    </row>
    <row r="17" spans="1:8" s="8" customFormat="1" ht="34.5" customHeight="1">
      <c r="A17" s="30" t="s">
        <v>3</v>
      </c>
      <c r="B17" s="31">
        <f>B18+B19+B20+B21</f>
        <v>36978251.300000004</v>
      </c>
      <c r="C17" s="31">
        <f>C18+C19</f>
        <v>8896513.8000000007</v>
      </c>
      <c r="D17" s="31">
        <f>D18+D19+D20+D21</f>
        <v>16841199.300000001</v>
      </c>
      <c r="E17" s="31">
        <f>E18+E19</f>
        <v>6090264</v>
      </c>
      <c r="F17" s="31">
        <f>F18+F19+F20+F21</f>
        <v>363884.44</v>
      </c>
      <c r="G17" s="31">
        <f>G18+G19+G20+G21</f>
        <v>222763.47</v>
      </c>
      <c r="H17" s="31">
        <f>H18+H19+H20+H21</f>
        <v>4563626.29</v>
      </c>
    </row>
    <row r="18" spans="1:8" s="8" customFormat="1" ht="36.75" customHeight="1">
      <c r="A18" s="30" t="s">
        <v>4</v>
      </c>
      <c r="B18" s="31">
        <f>C18+D18+E18+F18+G18+H18</f>
        <v>25733464</v>
      </c>
      <c r="C18" s="31">
        <f>9521382+2268833-600000-420000-1073701.2-600000+100000-300000</f>
        <v>8896513.8000000007</v>
      </c>
      <c r="D18" s="31">
        <f>13638735+600000+420000+1073701.2+600000 -100000+300000</f>
        <v>16532436.199999999</v>
      </c>
      <c r="E18" s="31">
        <v>304514</v>
      </c>
      <c r="F18" s="31"/>
      <c r="G18" s="31"/>
      <c r="H18" s="31"/>
    </row>
    <row r="19" spans="1:8" ht="33.75" customHeight="1">
      <c r="A19" s="30" t="s">
        <v>38</v>
      </c>
      <c r="B19" s="31">
        <f t="shared" ref="B19:B21" si="0">C19+D19+E19+F19+G19+H19</f>
        <v>5785750</v>
      </c>
      <c r="C19" s="32"/>
      <c r="D19" s="32"/>
      <c r="E19" s="31">
        <v>5785750</v>
      </c>
      <c r="F19" s="32"/>
      <c r="G19" s="32"/>
      <c r="H19" s="31"/>
    </row>
    <row r="20" spans="1:8" ht="49.5" customHeight="1">
      <c r="A20" s="33" t="s">
        <v>45</v>
      </c>
      <c r="B20" s="31">
        <f t="shared" si="0"/>
        <v>5150274.2</v>
      </c>
      <c r="C20" s="32"/>
      <c r="D20" s="32"/>
      <c r="E20" s="31"/>
      <c r="F20" s="32">
        <v>363884.44</v>
      </c>
      <c r="G20" s="32">
        <v>222763.47</v>
      </c>
      <c r="H20" s="34">
        <v>4563626.29</v>
      </c>
    </row>
    <row r="21" spans="1:8" ht="156" customHeight="1">
      <c r="A21" s="33" t="s">
        <v>46</v>
      </c>
      <c r="B21" s="31">
        <f t="shared" si="0"/>
        <v>308763.09999999998</v>
      </c>
      <c r="C21" s="35"/>
      <c r="D21" s="34">
        <f>12285.52+56477.58+10000+200000+30000</f>
        <v>308763.09999999998</v>
      </c>
      <c r="E21" s="35"/>
      <c r="F21" s="35"/>
      <c r="G21" s="35"/>
      <c r="H21" s="34"/>
    </row>
    <row r="22" spans="1:8">
      <c r="B22" s="17"/>
    </row>
    <row r="23" spans="1:8">
      <c r="B23" s="26"/>
    </row>
  </sheetData>
  <mergeCells count="9">
    <mergeCell ref="C15:C16"/>
    <mergeCell ref="D15:D16"/>
    <mergeCell ref="A13:H13"/>
    <mergeCell ref="A14:B16"/>
    <mergeCell ref="C14:H14"/>
    <mergeCell ref="H15:H16"/>
    <mergeCell ref="E15:E16"/>
    <mergeCell ref="F15:F16"/>
    <mergeCell ref="G15:G16"/>
  </mergeCells>
  <phoneticPr fontId="10" type="noConversion"/>
  <pageMargins left="0.85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3" t="s">
        <v>5</v>
      </c>
      <c r="C1" s="43"/>
      <c r="D1" s="43"/>
      <c r="E1" s="43"/>
      <c r="F1" s="43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4" t="s">
        <v>15</v>
      </c>
      <c r="B4" s="44"/>
      <c r="C4" s="44"/>
      <c r="D4" s="44"/>
      <c r="E4" s="44"/>
      <c r="F4" s="44"/>
    </row>
    <row r="5" spans="1:7">
      <c r="A5" s="45" t="s">
        <v>9</v>
      </c>
      <c r="B5" s="47" t="s">
        <v>10</v>
      </c>
      <c r="C5" s="47" t="s">
        <v>3</v>
      </c>
      <c r="D5" s="48" t="s">
        <v>8</v>
      </c>
      <c r="E5" s="48"/>
      <c r="F5" s="49" t="s">
        <v>11</v>
      </c>
    </row>
    <row r="6" spans="1:7" ht="98.25" customHeight="1">
      <c r="A6" s="46"/>
      <c r="B6" s="47"/>
      <c r="C6" s="47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0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2">
        <f>[1]Остатки!$E$5-C3</f>
        <v>2367058.3400000152</v>
      </c>
      <c r="E13" s="42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2021-11-29T07:31:34Z</dcterms:modified>
</cp:coreProperties>
</file>