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'Прил.1'!$9:$10</definedName>
    <definedName name="_xlnm.Print_Area" localSheetId="0">'Прил.1'!$B$1:$E$42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4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25.12.2022-65 300 000=
</t>
        </r>
      </text>
    </commen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  <comment ref="E20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<sst xmlns="http://schemas.openxmlformats.org/spreadsheetml/2006/main" count="68" uniqueCount="65">
  <si>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</si>
  <si>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</si>
  <si>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</si>
  <si>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</si>
  <si>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</si>
  <si>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</si>
  <si>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</si>
  <si>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</si>
  <si>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</si>
  <si>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</si>
  <si>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</si>
  <si>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</si>
  <si>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</si>
  <si>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</si>
  <si>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</si>
  <si>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</si>
  <si>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</si>
  <si>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</si>
  <si>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</si>
  <si>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</si>
  <si>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</si>
  <si>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</si>
  <si>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</si>
  <si>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</si>
  <si>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</si>
  <si>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</si>
  <si>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</si>
  <si>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</si>
  <si>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</si>
  <si>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</si>
  <si>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</si>
  <si>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</si>
  <si>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</si>
  <si>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</si>
  <si>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</si>
  <si>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</si>
  <si>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</si>
  <si>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</si>
  <si>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</si>
  <si>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</si>
  <si>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</si>
  <si>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</si>
  <si>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</si>
  <si>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</si>
  <si>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</si>
  <si>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</si>
  <si>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</si>
  <si>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</si>
  <si>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</si>
  <si>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</si>
  <si>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</si>
  <si>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</si>
  <si>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</si>
  <si>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</si>
  <si>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</si>
  <si>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</si>
  <si>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</si>
  <si>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</si>
  <si>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</si>
  <si>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 xml:space="preserve">                       Приложение №3</t>
  </si>
  <si>
    <t xml:space="preserve">                       Приложение №2</t>
  </si>
  <si>
    <t>Источники финансирования дефицита бюджета Устьянского муниципального района                                на 2022 год</t>
  </si>
  <si>
    <t xml:space="preserve"> к решению сессии пятого созыва Собрания депутатов № 467 от 25 марта 2022 года </t>
  </si>
  <si>
    <t xml:space="preserve"> к решению сессии пятого созыва Собрания депутатов № 453 от 18 февраля 2022 года </t>
  </si>
  <si>
    <t xml:space="preserve"> к решению сессии пятого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</si>
</sst>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PageLayoutView="0" workbookViewId="0" topLeftCell="A1">
      <selection activeCell="F12" sqref="F1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17.25" customHeight="1">
      <c r="C1" s="64" t="s">
        <v>60</v>
      </c>
      <c r="D1" s="64"/>
      <c r="E1" s="64"/>
    </row>
    <row r="2" spans="3:5" ht="31.5" customHeight="1">
      <c r="C2" s="63" t="s">
        <v>62</v>
      </c>
      <c r="D2" s="63"/>
      <c r="E2" s="63"/>
    </row>
    <row r="3" spans="3:5" ht="17.25" customHeight="1">
      <c r="C3" s="64" t="s">
        <v>60</v>
      </c>
      <c r="D3" s="64"/>
      <c r="E3" s="64"/>
    </row>
    <row r="4" spans="3:5" ht="31.5" customHeight="1">
      <c r="C4" s="63" t="s">
        <v>63</v>
      </c>
      <c r="D4" s="63"/>
      <c r="E4" s="63"/>
    </row>
    <row r="5" spans="3:5" ht="20.25" customHeight="1">
      <c r="C5" s="64" t="s">
        <v>59</v>
      </c>
      <c r="D5" s="64"/>
      <c r="E5" s="64"/>
    </row>
    <row r="6" spans="3:5" ht="43.5" customHeight="1">
      <c r="C6" s="63" t="s">
        <v>64</v>
      </c>
      <c r="D6" s="63"/>
      <c r="E6" s="63"/>
    </row>
    <row r="7" spans="2:5" ht="33.75" customHeight="1">
      <c r="B7" s="62" t="s">
        <v>61</v>
      </c>
      <c r="C7" s="62"/>
      <c r="D7" s="62"/>
      <c r="E7" s="62"/>
    </row>
    <row r="8" spans="1:5" ht="8.25" customHeight="1" thickBot="1">
      <c r="A8" s="1"/>
      <c r="B8" s="1"/>
      <c r="C8" s="1"/>
      <c r="D8" s="1"/>
      <c r="E8" s="24"/>
    </row>
    <row r="9" spans="1:5" ht="32.25" customHeight="1">
      <c r="A9" s="1"/>
      <c r="B9" s="26" t="s">
        <v>1</v>
      </c>
      <c r="C9" s="22" t="s">
        <v>14</v>
      </c>
      <c r="D9" s="22" t="s">
        <v>2</v>
      </c>
      <c r="E9" s="27" t="s">
        <v>15</v>
      </c>
    </row>
    <row r="10" spans="1:5" ht="12.75" customHeight="1">
      <c r="A10" s="1"/>
      <c r="B10" s="28">
        <v>1</v>
      </c>
      <c r="C10" s="8">
        <v>2</v>
      </c>
      <c r="D10" s="7">
        <v>3</v>
      </c>
      <c r="E10" s="29">
        <v>3</v>
      </c>
    </row>
    <row r="11" spans="1:5" ht="4.5" customHeight="1">
      <c r="A11" s="1"/>
      <c r="B11" s="30"/>
      <c r="C11" s="9"/>
      <c r="D11" s="6"/>
      <c r="E11" s="31"/>
    </row>
    <row r="12" spans="1:5" ht="30" customHeight="1">
      <c r="A12" s="1"/>
      <c r="B12" s="32" t="s">
        <v>21</v>
      </c>
      <c r="C12" s="17" t="s">
        <v>20</v>
      </c>
      <c r="D12" s="18">
        <f>D13-D18</f>
        <v>0</v>
      </c>
      <c r="E12" s="45">
        <f>E13-E15</f>
        <v>0</v>
      </c>
    </row>
    <row r="13" spans="1:5" ht="30" customHeight="1">
      <c r="A13" s="1"/>
      <c r="B13" s="33" t="s">
        <v>23</v>
      </c>
      <c r="C13" s="10" t="s">
        <v>22</v>
      </c>
      <c r="D13" s="4">
        <f>SUM(D16:D17)</f>
        <v>0</v>
      </c>
      <c r="E13" s="46">
        <f>E14</f>
        <v>65300000</v>
      </c>
    </row>
    <row r="14" spans="1:5" ht="45" customHeight="1">
      <c r="A14" s="1"/>
      <c r="B14" s="35" t="s">
        <v>24</v>
      </c>
      <c r="C14" s="15" t="s">
        <v>25</v>
      </c>
      <c r="D14" s="16"/>
      <c r="E14" s="60">
        <f>65300000</f>
        <v>65300000</v>
      </c>
    </row>
    <row r="15" spans="1:5" ht="30" customHeight="1">
      <c r="A15" s="1"/>
      <c r="B15" s="39" t="s">
        <v>32</v>
      </c>
      <c r="C15" s="15" t="s">
        <v>33</v>
      </c>
      <c r="D15" s="16"/>
      <c r="E15" s="47">
        <f>E16</f>
        <v>65300000</v>
      </c>
    </row>
    <row r="16" spans="1:5" ht="45" customHeight="1">
      <c r="A16" s="1"/>
      <c r="B16" s="34" t="s">
        <v>26</v>
      </c>
      <c r="C16" s="10" t="s">
        <v>27</v>
      </c>
      <c r="D16" s="4"/>
      <c r="E16" s="61">
        <f>65300000</f>
        <v>65300000</v>
      </c>
    </row>
    <row r="17" spans="2:5" ht="25.5">
      <c r="B17" s="52" t="s">
        <v>28</v>
      </c>
      <c r="C17" s="51" t="s">
        <v>29</v>
      </c>
      <c r="D17" s="53"/>
      <c r="E17" s="54">
        <f>E18-E21</f>
        <v>0</v>
      </c>
    </row>
    <row r="18" spans="1:5" ht="42" customHeight="1">
      <c r="A18" s="1"/>
      <c r="B18" s="33" t="s">
        <v>30</v>
      </c>
      <c r="C18" s="10" t="s">
        <v>31</v>
      </c>
      <c r="D18" s="4">
        <f>SUM(D19:D22)</f>
        <v>0</v>
      </c>
      <c r="E18" s="46">
        <f>E19</f>
        <v>92000000</v>
      </c>
    </row>
    <row r="19" spans="1:5" ht="53.25" customHeight="1">
      <c r="A19" s="1"/>
      <c r="B19" s="34" t="s">
        <v>36</v>
      </c>
      <c r="C19" s="10" t="s">
        <v>34</v>
      </c>
      <c r="D19" s="4"/>
      <c r="E19" s="46">
        <f>E20</f>
        <v>92000000</v>
      </c>
    </row>
    <row r="20" spans="1:5" ht="40.5" customHeight="1">
      <c r="A20" s="1"/>
      <c r="B20" s="56" t="s">
        <v>53</v>
      </c>
      <c r="C20" s="15"/>
      <c r="D20" s="16"/>
      <c r="E20" s="46">
        <f>92000000</f>
        <v>92000000</v>
      </c>
    </row>
    <row r="21" spans="1:5" ht="45" customHeight="1">
      <c r="A21" s="1"/>
      <c r="B21" s="37" t="s">
        <v>38</v>
      </c>
      <c r="C21" s="15" t="s">
        <v>39</v>
      </c>
      <c r="D21" s="16"/>
      <c r="E21" s="46">
        <f>E22</f>
        <v>92000000</v>
      </c>
    </row>
    <row r="22" spans="1:5" ht="51.75" customHeight="1">
      <c r="A22" s="1"/>
      <c r="B22" s="34" t="s">
        <v>35</v>
      </c>
      <c r="C22" s="15" t="s">
        <v>37</v>
      </c>
      <c r="D22" s="16"/>
      <c r="E22" s="46">
        <f>E29</f>
        <v>92000000</v>
      </c>
    </row>
    <row r="23" spans="1:5" ht="17.25" customHeight="1" hidden="1">
      <c r="A23" s="1"/>
      <c r="B23" s="35"/>
      <c r="C23" s="15"/>
      <c r="D23" s="16"/>
      <c r="E23" s="47"/>
    </row>
    <row r="24" spans="1:5" ht="27.75" customHeight="1" hidden="1">
      <c r="A24" s="1"/>
      <c r="B24" s="36" t="s">
        <v>9</v>
      </c>
      <c r="C24" s="19" t="s">
        <v>10</v>
      </c>
      <c r="D24" s="20">
        <f>D25-D27</f>
        <v>0</v>
      </c>
      <c r="E24" s="48">
        <f>E25-E27</f>
        <v>0</v>
      </c>
    </row>
    <row r="25" spans="1:5" ht="29.25" customHeight="1" hidden="1">
      <c r="A25" s="1"/>
      <c r="B25" s="37" t="s">
        <v>3</v>
      </c>
      <c r="C25" s="10" t="s">
        <v>4</v>
      </c>
      <c r="D25" s="4">
        <f>D26</f>
        <v>0</v>
      </c>
      <c r="E25" s="46">
        <f>E26</f>
        <v>0</v>
      </c>
    </row>
    <row r="26" spans="1:5" ht="30" customHeight="1" hidden="1">
      <c r="A26" s="1"/>
      <c r="B26" s="38" t="s">
        <v>5</v>
      </c>
      <c r="C26" s="10" t="s">
        <v>6</v>
      </c>
      <c r="D26" s="4"/>
      <c r="E26" s="46"/>
    </row>
    <row r="27" spans="1:5" ht="30" customHeight="1" hidden="1">
      <c r="A27" s="1"/>
      <c r="B27" s="37" t="s">
        <v>11</v>
      </c>
      <c r="C27" s="10" t="s">
        <v>7</v>
      </c>
      <c r="D27" s="4">
        <f>D28</f>
        <v>0</v>
      </c>
      <c r="E27" s="46">
        <f>E28</f>
        <v>0</v>
      </c>
    </row>
    <row r="28" spans="1:5" ht="30" customHeight="1" hidden="1">
      <c r="A28" s="1"/>
      <c r="B28" s="38" t="s">
        <v>5</v>
      </c>
      <c r="C28" s="10" t="s">
        <v>8</v>
      </c>
      <c r="D28" s="4"/>
      <c r="E28" s="46">
        <v>0</v>
      </c>
    </row>
    <row r="29" spans="1:5" ht="41.25" customHeight="1">
      <c r="A29" s="1"/>
      <c r="B29" s="57" t="s">
        <v>54</v>
      </c>
      <c r="C29" s="15"/>
      <c r="D29" s="16"/>
      <c r="E29" s="47">
        <f>92000000</f>
        <v>92000000</v>
      </c>
    </row>
    <row r="30" spans="1:5" ht="6.75" customHeight="1">
      <c r="A30" s="1"/>
      <c r="B30" s="39"/>
      <c r="C30" s="15"/>
      <c r="D30" s="16"/>
      <c r="E30" s="47"/>
    </row>
    <row r="31" spans="1:5" ht="26.25" customHeight="1">
      <c r="A31" s="1"/>
      <c r="B31" s="40" t="s">
        <v>40</v>
      </c>
      <c r="C31" s="17" t="s">
        <v>41</v>
      </c>
      <c r="D31" s="18">
        <f>D36-D32</f>
        <v>0</v>
      </c>
      <c r="E31" s="45">
        <f>E36-E32</f>
        <v>80732251.75</v>
      </c>
    </row>
    <row r="32" spans="1:5" ht="15.75" customHeight="1">
      <c r="A32" s="1"/>
      <c r="B32" s="33" t="s">
        <v>12</v>
      </c>
      <c r="C32" s="10" t="s">
        <v>42</v>
      </c>
      <c r="D32" s="4">
        <f>D35</f>
        <v>0</v>
      </c>
      <c r="E32" s="46">
        <f>E33</f>
        <v>1986743667.16</v>
      </c>
    </row>
    <row r="33" spans="1:5" ht="15.75" customHeight="1">
      <c r="A33" s="1"/>
      <c r="B33" s="33" t="s">
        <v>43</v>
      </c>
      <c r="C33" s="10" t="s">
        <v>44</v>
      </c>
      <c r="D33" s="4"/>
      <c r="E33" s="46">
        <f>E34</f>
        <v>1986743667.16</v>
      </c>
    </row>
    <row r="34" spans="1:5" ht="15.75" customHeight="1">
      <c r="A34" s="1"/>
      <c r="B34" s="33" t="s">
        <v>45</v>
      </c>
      <c r="C34" s="10" t="s">
        <v>46</v>
      </c>
      <c r="D34" s="4"/>
      <c r="E34" s="46">
        <f>E35</f>
        <v>1986743667.16</v>
      </c>
    </row>
    <row r="35" spans="1:5" ht="30.75" customHeight="1">
      <c r="A35" s="1"/>
      <c r="B35" s="34" t="s">
        <v>16</v>
      </c>
      <c r="C35" s="10" t="s">
        <v>47</v>
      </c>
      <c r="D35" s="4"/>
      <c r="E35" s="46">
        <f>E44+E14+E19</f>
        <v>1986743667.16</v>
      </c>
    </row>
    <row r="36" spans="1:5" ht="16.5" customHeight="1">
      <c r="A36" s="1"/>
      <c r="B36" s="37" t="s">
        <v>13</v>
      </c>
      <c r="C36" s="10" t="s">
        <v>49</v>
      </c>
      <c r="D36" s="4">
        <f>D39</f>
        <v>0</v>
      </c>
      <c r="E36" s="46">
        <f>E37</f>
        <v>2067475918.91</v>
      </c>
    </row>
    <row r="37" spans="1:5" ht="16.5" customHeight="1">
      <c r="A37" s="1"/>
      <c r="B37" s="37" t="s">
        <v>48</v>
      </c>
      <c r="C37" s="10" t="s">
        <v>50</v>
      </c>
      <c r="D37" s="4"/>
      <c r="E37" s="46">
        <f>E38</f>
        <v>2067475918.91</v>
      </c>
    </row>
    <row r="38" spans="1:5" ht="16.5" customHeight="1">
      <c r="A38" s="1"/>
      <c r="B38" s="37" t="s">
        <v>45</v>
      </c>
      <c r="C38" s="10" t="s">
        <v>51</v>
      </c>
      <c r="D38" s="4"/>
      <c r="E38" s="46">
        <f>E39</f>
        <v>2067475918.91</v>
      </c>
    </row>
    <row r="39" spans="1:5" ht="30" customHeight="1">
      <c r="A39" s="1"/>
      <c r="B39" s="34" t="s">
        <v>17</v>
      </c>
      <c r="C39" s="10" t="s">
        <v>52</v>
      </c>
      <c r="D39" s="4"/>
      <c r="E39" s="46">
        <f>E47+E16+E22</f>
        <v>2067475918.91</v>
      </c>
    </row>
    <row r="40" spans="1:5" ht="30" customHeight="1">
      <c r="A40" s="1"/>
      <c r="B40" s="58" t="s">
        <v>55</v>
      </c>
      <c r="C40" s="12" t="s">
        <v>56</v>
      </c>
      <c r="D40" s="13"/>
      <c r="E40" s="49"/>
    </row>
    <row r="41" spans="1:5" ht="15.75" customHeight="1">
      <c r="A41" s="1"/>
      <c r="B41" s="41"/>
      <c r="C41" s="12"/>
      <c r="D41" s="13"/>
      <c r="E41" s="49"/>
    </row>
    <row r="42" spans="2:5" s="14" customFormat="1" ht="15.75" customHeight="1" thickBot="1">
      <c r="B42" s="42" t="s">
        <v>0</v>
      </c>
      <c r="C42" s="43"/>
      <c r="D42" s="44" t="e">
        <f>D12+D24+#REF!+#REF!+#REF!+D31</f>
        <v>#REF!</v>
      </c>
      <c r="E42" s="55">
        <f>E12+E17+E31</f>
        <v>80732251.75</v>
      </c>
    </row>
    <row r="43" spans="1:7" ht="34.5" customHeight="1">
      <c r="A43" s="1"/>
      <c r="C43" s="11"/>
      <c r="F43" s="21"/>
      <c r="G43" s="21"/>
    </row>
    <row r="44" spans="1:5" ht="19.5" customHeight="1">
      <c r="A44" s="1"/>
      <c r="C44" t="s">
        <v>18</v>
      </c>
      <c r="E44" s="50">
        <v>1829443667.16</v>
      </c>
    </row>
    <row r="45" spans="3:5" ht="25.5">
      <c r="C45" s="3" t="s">
        <v>58</v>
      </c>
      <c r="E45" s="50">
        <v>271264292</v>
      </c>
    </row>
    <row r="46" spans="3:5" ht="12.75">
      <c r="C46" s="59" t="s">
        <v>57</v>
      </c>
      <c r="E46" s="50">
        <v>1558179375.16</v>
      </c>
    </row>
    <row r="47" spans="1:5" ht="15">
      <c r="A47" s="1"/>
      <c r="C47" t="s">
        <v>19</v>
      </c>
      <c r="E47" s="50">
        <v>1910175918.91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7">
    <mergeCell ref="B7:E7"/>
    <mergeCell ref="C6:E6"/>
    <mergeCell ref="C5:E5"/>
    <mergeCell ref="C3:E3"/>
    <mergeCell ref="C4:E4"/>
    <mergeCell ref="C1:E1"/>
    <mergeCell ref="C2:E2"/>
  </mergeCells>
  <printOptions/>
  <pageMargins left="1.39" right="0.2" top="0.31496062992125984" bottom="0.6692913385826772" header="0.31496062992125984" footer="0.5118110236220472"/>
  <pageSetup firstPageNumber="20" useFirstPageNumber="1" horizontalDpi="600" verticalDpi="600" orientation="portrait" paperSize="9" scale="80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2022-03-28T06:30:34Z</cp:lastPrinted>
  <dcterms:created xsi:type="dcterms:W3CDTF">2000-09-19T07:45:36Z</dcterms:created>
  <dcterms:modified xsi:type="dcterms:W3CDTF">2022-03-28T06:30:37Z</dcterms:modified>
  <cp:category/>
  <cp:version/>
  <cp:contentType/>
  <cp:contentStatus/>
</cp:coreProperties>
</file>