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РаспределениеДФ!$A$1:$O$13</definedName>
  </definedNames>
  <calcPr calcId="124519"/>
</workbook>
</file>

<file path=xl/calcChain.xml><?xml version="1.0" encoding="utf-8"?>
<calcChain xmlns="http://schemas.openxmlformats.org/spreadsheetml/2006/main">
  <c r="O9" i="1"/>
  <c r="N9"/>
  <c r="M9"/>
  <c r="L9"/>
  <c r="K9"/>
  <c r="J9"/>
  <c r="I9"/>
  <c r="H9"/>
  <c r="G9"/>
  <c r="F9"/>
  <c r="E9"/>
  <c r="D9"/>
  <c r="B11" l="1"/>
  <c r="B12"/>
  <c r="B13"/>
  <c r="B10" l="1"/>
  <c r="B9" s="1"/>
  <c r="C13"/>
  <c r="C12"/>
  <c r="C11"/>
  <c r="C10"/>
  <c r="C9" l="1"/>
  <c r="E27" i="2"/>
  <c r="D27"/>
  <c r="D18"/>
  <c r="C18" s="1"/>
  <c r="E25"/>
  <c r="C25" s="1"/>
  <c r="D31"/>
  <c r="C23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D32"/>
  <c r="C8"/>
  <c r="C9"/>
  <c r="C27" l="1"/>
  <c r="C11"/>
  <c r="C3" s="1"/>
  <c r="D13" s="1"/>
  <c r="E32"/>
  <c r="C19"/>
  <c r="C32"/>
  <c r="C31"/>
</calcChain>
</file>

<file path=xl/sharedStrings.xml><?xml version="1.0" encoding="utf-8"?>
<sst xmlns="http://schemas.openxmlformats.org/spreadsheetml/2006/main" count="70" uniqueCount="51">
  <si>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</si>
  <si>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</si>
  <si>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</si>
  <si>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</si>
  <si>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</si>
  <si>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</si>
  <si>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</si>
  <si>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</si>
  <si>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</si>
  <si>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</si>
  <si>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</si>
  <si>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</si>
  <si>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</si>
  <si>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</si>
  <si>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</si>
  <si>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</si>
  <si>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</si>
  <si>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</si>
  <si>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</si>
  <si>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</si>
  <si>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</si>
  <si>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</si>
  <si>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</si>
  <si>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</si>
  <si>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</si>
  <si>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</si>
  <si>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</si>
  <si>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</si>
  <si>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</si>
  <si>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</si>
  <si>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</si>
  <si>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</si>
  <si>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</si>
  <si>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</si>
  <si>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</si>
  <si>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</si>
  <si>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</si>
  <si>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</si>
  <si>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</si>
  <si>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</si>
  <si>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</si>
  <si>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</si>
  <si>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</si>
  <si>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>Утверждено</t>
  </si>
  <si>
    <t>Исполнено</t>
  </si>
  <si>
    <t>рублей</t>
  </si>
  <si>
    <t>в т.ч.за счет остатка акциз на 01.01.2020 года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</si>
  <si>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</si>
  <si>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Приложение № 9</t>
  </si>
  <si>
    <t xml:space="preserve">           Отчет о распределении средств муниципального дорожного фонда  муниципального   образования "Устьянский муниципальный район" по направлениям  за 2021 год</t>
  </si>
  <si>
    <t>к решению сессии шестого созыва Собрания депутатов № 513                            от 24 июня 2022 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</si>
</sst>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3" borderId="0" xfId="0" applyFont="1" applyFill="1" applyAlignment="1">
      <alignment horizontal="right"/>
    </xf>
    <xf numFmtId="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2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TANY\_Work_Bud_Tany\&#1054;&#1090;&#1095;&#1077;&#1090;%20&#1086;&#1073;%20&#1080;&#1089;&#1087;&#1086;&#1083;&#1085;&#1077;&#1085;&#1080;&#1080;%202019%20&#1075;&#1086;&#1076;\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F1" zoomScaleSheetLayoutView="75" workbookViewId="0">
      <selection activeCell="K2" sqref="K2:L2"/>
    </sheetView>
  </sheetViews>
  <sheetFormatPr defaultColWidth="9.140625" defaultRowHeight="18.75"/>
  <cols>
    <col min="1" max="1" width="28" style="7" customWidth="1"/>
    <col min="2" max="2" width="15.5703125" style="7" customWidth="1"/>
    <col min="3" max="3" width="17.5703125" style="7" customWidth="1"/>
    <col min="4" max="5" width="18.28515625" style="7" customWidth="1"/>
    <col min="6" max="6" width="16" style="7" customWidth="1"/>
    <col min="7" max="7" width="17.5703125" style="7" customWidth="1"/>
    <col min="8" max="8" width="16.7109375" style="7" customWidth="1"/>
    <col min="9" max="9" width="15.85546875" style="7" customWidth="1"/>
    <col min="10" max="10" width="19.28515625" style="7" customWidth="1"/>
    <col min="11" max="11" width="18.140625" style="7" customWidth="1"/>
    <col min="12" max="13" width="16.7109375" style="7" customWidth="1"/>
    <col min="14" max="14" width="16.140625" style="7" customWidth="1"/>
    <col min="15" max="15" width="15.28515625" style="7" customWidth="1"/>
    <col min="16" max="16384" width="9.140625" style="7"/>
  </cols>
  <sheetData>
    <row r="1" spans="1:15">
      <c r="K1" s="50" t="s">
        <v>48</v>
      </c>
      <c r="L1" s="50"/>
      <c r="M1" s="29"/>
    </row>
    <row r="2" spans="1:15" ht="45.75" customHeight="1">
      <c r="K2" s="51" t="s">
        <v>50</v>
      </c>
      <c r="L2" s="51"/>
      <c r="M2" s="30"/>
    </row>
    <row r="3" spans="1:15" ht="23.25" customHeight="1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5" ht="23.2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40"/>
      <c r="O4" s="40" t="s">
        <v>45</v>
      </c>
    </row>
    <row r="5" spans="1:15" ht="18.75" customHeight="1">
      <c r="A5" s="53" t="s">
        <v>0</v>
      </c>
      <c r="B5" s="53"/>
      <c r="C5" s="54"/>
      <c r="D5" s="49" t="s">
        <v>1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74.25" customHeight="1">
      <c r="A6" s="53"/>
      <c r="B6" s="53"/>
      <c r="C6" s="54"/>
      <c r="D6" s="53" t="s">
        <v>37</v>
      </c>
      <c r="E6" s="54"/>
      <c r="F6" s="53" t="s">
        <v>2</v>
      </c>
      <c r="G6" s="54"/>
      <c r="H6" s="55" t="s">
        <v>38</v>
      </c>
      <c r="I6" s="54"/>
      <c r="J6" s="55" t="s">
        <v>41</v>
      </c>
      <c r="K6" s="54"/>
      <c r="L6" s="55" t="s">
        <v>42</v>
      </c>
      <c r="M6" s="54"/>
      <c r="N6" s="45" t="s">
        <v>47</v>
      </c>
      <c r="O6" s="46"/>
    </row>
    <row r="7" spans="1:15" ht="147" customHeight="1">
      <c r="A7" s="53"/>
      <c r="B7" s="53"/>
      <c r="C7" s="54"/>
      <c r="D7" s="53"/>
      <c r="E7" s="54"/>
      <c r="F7" s="53"/>
      <c r="G7" s="54"/>
      <c r="H7" s="55"/>
      <c r="I7" s="54"/>
      <c r="J7" s="54"/>
      <c r="K7" s="54"/>
      <c r="L7" s="54"/>
      <c r="M7" s="54"/>
      <c r="N7" s="47"/>
      <c r="O7" s="48"/>
    </row>
    <row r="8" spans="1:15" ht="21.75" customHeight="1">
      <c r="A8" s="35"/>
      <c r="B8" s="35" t="s">
        <v>43</v>
      </c>
      <c r="C8" s="36" t="s">
        <v>44</v>
      </c>
      <c r="D8" s="35" t="s">
        <v>43</v>
      </c>
      <c r="E8" s="36" t="s">
        <v>44</v>
      </c>
      <c r="F8" s="35" t="s">
        <v>43</v>
      </c>
      <c r="G8" s="36" t="s">
        <v>44</v>
      </c>
      <c r="H8" s="35" t="s">
        <v>43</v>
      </c>
      <c r="I8" s="36" t="s">
        <v>44</v>
      </c>
      <c r="J8" s="35" t="s">
        <v>43</v>
      </c>
      <c r="K8" s="36" t="s">
        <v>44</v>
      </c>
      <c r="L8" s="35" t="s">
        <v>43</v>
      </c>
      <c r="M8" s="36" t="s">
        <v>44</v>
      </c>
      <c r="N8" s="42" t="s">
        <v>43</v>
      </c>
      <c r="O8" s="43" t="s">
        <v>44</v>
      </c>
    </row>
    <row r="9" spans="1:15" s="8" customFormat="1" ht="30.75" customHeight="1">
      <c r="A9" s="31" t="s">
        <v>3</v>
      </c>
      <c r="B9" s="32">
        <f t="shared" ref="B9:O9" si="0">B10+B11+B12+B13</f>
        <v>36978251.300000004</v>
      </c>
      <c r="C9" s="32">
        <f t="shared" si="0"/>
        <v>29075308.66</v>
      </c>
      <c r="D9" s="32">
        <f t="shared" si="0"/>
        <v>8896513.8000000007</v>
      </c>
      <c r="E9" s="32">
        <f t="shared" si="0"/>
        <v>7993704.4000000004</v>
      </c>
      <c r="F9" s="32">
        <f t="shared" si="0"/>
        <v>16841199.300000001</v>
      </c>
      <c r="G9" s="32">
        <f t="shared" si="0"/>
        <v>14412772.550000001</v>
      </c>
      <c r="H9" s="32">
        <f t="shared" si="0"/>
        <v>6090264</v>
      </c>
      <c r="I9" s="32">
        <f t="shared" si="0"/>
        <v>6089264</v>
      </c>
      <c r="J9" s="32">
        <f t="shared" si="0"/>
        <v>363884.44</v>
      </c>
      <c r="K9" s="32">
        <f t="shared" si="0"/>
        <v>363844.44</v>
      </c>
      <c r="L9" s="32">
        <f t="shared" si="0"/>
        <v>222763.47</v>
      </c>
      <c r="M9" s="32">
        <f t="shared" si="0"/>
        <v>215723.27</v>
      </c>
      <c r="N9" s="32">
        <f t="shared" si="0"/>
        <v>4563626.29</v>
      </c>
      <c r="O9" s="32">
        <f t="shared" si="0"/>
        <v>0</v>
      </c>
    </row>
    <row r="10" spans="1:15" s="8" customFormat="1" ht="32.25" customHeight="1">
      <c r="A10" s="31" t="s">
        <v>4</v>
      </c>
      <c r="B10" s="32">
        <f>D10+F10+H10+J10+L10+N10</f>
        <v>25733464</v>
      </c>
      <c r="C10" s="32">
        <f t="shared" ref="C10:C13" si="1">E10+G10+I10+K10+M10</f>
        <v>22510399.789999999</v>
      </c>
      <c r="D10" s="32">
        <v>8896513.8000000007</v>
      </c>
      <c r="E10" s="32">
        <v>7993704.4000000004</v>
      </c>
      <c r="F10" s="32">
        <v>16532436.199999999</v>
      </c>
      <c r="G10" s="33">
        <v>14213181.390000001</v>
      </c>
      <c r="H10" s="33">
        <v>304514</v>
      </c>
      <c r="I10" s="33">
        <v>303514</v>
      </c>
      <c r="J10" s="33"/>
      <c r="K10" s="33"/>
      <c r="L10" s="32"/>
      <c r="M10" s="32"/>
      <c r="N10" s="39"/>
      <c r="O10" s="39"/>
    </row>
    <row r="11" spans="1:15" s="8" customFormat="1" ht="32.25" customHeight="1">
      <c r="A11" s="31" t="s">
        <v>39</v>
      </c>
      <c r="B11" s="32">
        <f t="shared" ref="B11:B13" si="2">D11+F11+H11+J11+L11+N11</f>
        <v>5785750</v>
      </c>
      <c r="C11" s="32">
        <f t="shared" si="1"/>
        <v>5785750</v>
      </c>
      <c r="D11" s="32"/>
      <c r="E11" s="32"/>
      <c r="F11" s="32"/>
      <c r="G11" s="33"/>
      <c r="H11" s="33">
        <v>5785750</v>
      </c>
      <c r="I11" s="33">
        <v>5785750</v>
      </c>
      <c r="J11" s="33"/>
      <c r="K11" s="33"/>
      <c r="L11" s="32"/>
      <c r="M11" s="32"/>
      <c r="N11" s="39"/>
      <c r="O11" s="39"/>
    </row>
    <row r="12" spans="1:15" s="8" customFormat="1" ht="45.75" customHeight="1">
      <c r="A12" s="31" t="s">
        <v>46</v>
      </c>
      <c r="B12" s="32">
        <f t="shared" si="2"/>
        <v>5150274.2</v>
      </c>
      <c r="C12" s="32">
        <f t="shared" si="1"/>
        <v>579567.71</v>
      </c>
      <c r="D12" s="32"/>
      <c r="E12" s="32"/>
      <c r="F12" s="32"/>
      <c r="G12" s="33"/>
      <c r="H12" s="33"/>
      <c r="I12" s="33"/>
      <c r="J12" s="33">
        <v>363884.44</v>
      </c>
      <c r="K12" s="33">
        <v>363844.44</v>
      </c>
      <c r="L12" s="38">
        <v>222763.47</v>
      </c>
      <c r="M12" s="38">
        <v>215723.27</v>
      </c>
      <c r="N12" s="44">
        <v>4563626.29</v>
      </c>
      <c r="O12" s="41">
        <v>0</v>
      </c>
    </row>
    <row r="13" spans="1:15" s="8" customFormat="1" ht="137.44999999999999" customHeight="1">
      <c r="A13" s="31" t="s">
        <v>40</v>
      </c>
      <c r="B13" s="32">
        <f t="shared" si="2"/>
        <v>308763.09999999998</v>
      </c>
      <c r="C13" s="32">
        <f t="shared" si="1"/>
        <v>199591.16</v>
      </c>
      <c r="D13" s="27"/>
      <c r="E13" s="27"/>
      <c r="F13" s="27">
        <v>308763.09999999998</v>
      </c>
      <c r="G13" s="34">
        <v>199591.16</v>
      </c>
      <c r="H13" s="34"/>
      <c r="I13" s="34"/>
      <c r="J13" s="34"/>
      <c r="K13" s="34"/>
      <c r="L13" s="27"/>
      <c r="M13" s="27"/>
      <c r="N13" s="39"/>
      <c r="O13" s="39"/>
    </row>
    <row r="14" spans="1: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5">
      <c r="B15" s="17"/>
      <c r="C15" s="17"/>
    </row>
    <row r="16" spans="1:15">
      <c r="B16" s="26"/>
      <c r="C16" s="26"/>
    </row>
  </sheetData>
  <mergeCells count="11">
    <mergeCell ref="N6:O7"/>
    <mergeCell ref="D5:O5"/>
    <mergeCell ref="K1:L1"/>
    <mergeCell ref="K2:L2"/>
    <mergeCell ref="A3:M3"/>
    <mergeCell ref="D6:E7"/>
    <mergeCell ref="F6:G7"/>
    <mergeCell ref="J6:K7"/>
    <mergeCell ref="H6:I7"/>
    <mergeCell ref="L6:M7"/>
    <mergeCell ref="A5:C7"/>
  </mergeCells>
  <phoneticPr fontId="11" type="noConversion"/>
  <pageMargins left="0.38" right="0" top="0.62" bottom="0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57" t="s">
        <v>5</v>
      </c>
      <c r="C1" s="57"/>
      <c r="D1" s="57"/>
      <c r="E1" s="57"/>
      <c r="F1" s="57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58" t="s">
        <v>15</v>
      </c>
      <c r="B4" s="58"/>
      <c r="C4" s="58"/>
      <c r="D4" s="58"/>
      <c r="E4" s="58"/>
      <c r="F4" s="58"/>
    </row>
    <row r="5" spans="1:7">
      <c r="A5" s="59" t="s">
        <v>9</v>
      </c>
      <c r="B5" s="61" t="s">
        <v>10</v>
      </c>
      <c r="C5" s="61" t="s">
        <v>3</v>
      </c>
      <c r="D5" s="62" t="s">
        <v>8</v>
      </c>
      <c r="E5" s="62"/>
      <c r="F5" s="63" t="s">
        <v>11</v>
      </c>
    </row>
    <row r="6" spans="1:7" ht="98.25" customHeight="1">
      <c r="A6" s="60"/>
      <c r="B6" s="61"/>
      <c r="C6" s="61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64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56">
        <f>[1]Остатки!$E$5-C3</f>
        <v>2367058.3400000152</v>
      </c>
      <c r="E13" s="56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2022-06-27T08:52:19Z</dcterms:modified>
</cp:coreProperties>
</file>