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№1" sheetId="5" r:id="rId1"/>
  </sheets>
  <calcPr calcId="125725"/>
</workbook>
</file>

<file path=xl/calcChain.xml><?xml version="1.0" encoding="utf-8"?>
<calcChain xmlns="http://schemas.openxmlformats.org/spreadsheetml/2006/main">
  <c r="H83" i="5"/>
  <c r="I83"/>
  <c r="J83"/>
  <c r="K83"/>
  <c r="L83"/>
  <c r="M83"/>
  <c r="H82"/>
  <c r="I82"/>
  <c r="J82"/>
  <c r="K82"/>
  <c r="L82"/>
  <c r="M82"/>
  <c r="I81"/>
  <c r="J81"/>
  <c r="K81"/>
  <c r="L81"/>
  <c r="M81"/>
  <c r="H80"/>
  <c r="I80"/>
  <c r="J80"/>
  <c r="K80"/>
  <c r="L80"/>
  <c r="M80"/>
  <c r="G59"/>
  <c r="G58"/>
  <c r="G57"/>
  <c r="G56"/>
  <c r="M54"/>
  <c r="L54"/>
  <c r="K54"/>
  <c r="I54"/>
  <c r="H54"/>
  <c r="G53"/>
  <c r="G52"/>
  <c r="G51"/>
  <c r="G50"/>
  <c r="M48"/>
  <c r="L48"/>
  <c r="K48"/>
  <c r="J48"/>
  <c r="I48"/>
  <c r="H48"/>
  <c r="H13"/>
  <c r="G13" s="1"/>
  <c r="H16"/>
  <c r="G15"/>
  <c r="G14"/>
  <c r="G12"/>
  <c r="M10"/>
  <c r="L10"/>
  <c r="K10"/>
  <c r="J10"/>
  <c r="I10"/>
  <c r="H10"/>
  <c r="G75"/>
  <c r="G81" s="1"/>
  <c r="G38"/>
  <c r="G19"/>
  <c r="G20"/>
  <c r="G21"/>
  <c r="G18"/>
  <c r="I28"/>
  <c r="G76"/>
  <c r="G77"/>
  <c r="G74"/>
  <c r="G70"/>
  <c r="G45"/>
  <c r="G46"/>
  <c r="G47"/>
  <c r="G33"/>
  <c r="G32"/>
  <c r="G31"/>
  <c r="G30"/>
  <c r="M28"/>
  <c r="L28"/>
  <c r="K28"/>
  <c r="J28"/>
  <c r="H28"/>
  <c r="G71"/>
  <c r="G62"/>
  <c r="G63"/>
  <c r="G64"/>
  <c r="G65"/>
  <c r="M72"/>
  <c r="L72"/>
  <c r="K72"/>
  <c r="J72"/>
  <c r="I72"/>
  <c r="I78" s="1"/>
  <c r="H72"/>
  <c r="G69"/>
  <c r="G68"/>
  <c r="M66"/>
  <c r="L66"/>
  <c r="K66"/>
  <c r="J66"/>
  <c r="I66"/>
  <c r="H66"/>
  <c r="M60"/>
  <c r="L60"/>
  <c r="K60"/>
  <c r="J60"/>
  <c r="I60"/>
  <c r="H60"/>
  <c r="G44"/>
  <c r="M42"/>
  <c r="K42"/>
  <c r="J42"/>
  <c r="I42"/>
  <c r="H42"/>
  <c r="I35"/>
  <c r="M27"/>
  <c r="K27"/>
  <c r="J27"/>
  <c r="M26"/>
  <c r="K26"/>
  <c r="J26"/>
  <c r="M25"/>
  <c r="K25"/>
  <c r="J25"/>
  <c r="M24"/>
  <c r="K24"/>
  <c r="J24"/>
  <c r="L22"/>
  <c r="I22"/>
  <c r="H22"/>
  <c r="M16"/>
  <c r="K16"/>
  <c r="L16"/>
  <c r="J16"/>
  <c r="H81" l="1"/>
  <c r="G48"/>
  <c r="G54"/>
  <c r="G10"/>
  <c r="G28"/>
  <c r="G66"/>
  <c r="G72"/>
  <c r="G60"/>
  <c r="G24"/>
  <c r="K22"/>
  <c r="M35"/>
  <c r="M78" s="1"/>
  <c r="M22"/>
  <c r="G27"/>
  <c r="K35"/>
  <c r="K78" s="1"/>
  <c r="G40"/>
  <c r="G83" s="1"/>
  <c r="G42"/>
  <c r="L42"/>
  <c r="L78" s="1"/>
  <c r="I16"/>
  <c r="J22"/>
  <c r="G25"/>
  <c r="H35"/>
  <c r="H78" s="1"/>
  <c r="J35"/>
  <c r="J78" s="1"/>
  <c r="L35"/>
  <c r="G37"/>
  <c r="G80" s="1"/>
  <c r="G39"/>
  <c r="G82" s="1"/>
  <c r="G35" l="1"/>
  <c r="G78" s="1"/>
  <c r="G22"/>
  <c r="G16"/>
</calcChain>
</file>

<file path=xl/sharedStrings.xml><?xml version="1.0" encoding="utf-8"?>
<sst xmlns="http://schemas.openxmlformats.org/spreadsheetml/2006/main" count="151" uniqueCount="67">
  <si>
    <t>№ п/п</t>
  </si>
  <si>
    <t>Наименование мероприятий программы</t>
  </si>
  <si>
    <t>Ответственный исполнитель</t>
  </si>
  <si>
    <t>Соисполнитель</t>
  </si>
  <si>
    <t>Срок начала(окончания) работ</t>
  </si>
  <si>
    <t>Источники финансирования</t>
  </si>
  <si>
    <t>Ожидаемые результаты  реализации мероприятий</t>
  </si>
  <si>
    <t>Всего :</t>
  </si>
  <si>
    <t>1.1</t>
  </si>
  <si>
    <t xml:space="preserve">Итого </t>
  </si>
  <si>
    <t>в том числе :</t>
  </si>
  <si>
    <t>ФБ</t>
  </si>
  <si>
    <t>ОБ</t>
  </si>
  <si>
    <t>МБ</t>
  </si>
  <si>
    <t>В/С</t>
  </si>
  <si>
    <t>1.2</t>
  </si>
  <si>
    <t xml:space="preserve">Перечень мероприятий муниципальной программы "Комплексное развитие сельских территорий муниципального образования  "Устьянский муниципальный район" </t>
  </si>
  <si>
    <t>2020-2025 годы</t>
  </si>
  <si>
    <t>2020 год</t>
  </si>
  <si>
    <t>2021 год</t>
  </si>
  <si>
    <t>2022 год</t>
  </si>
  <si>
    <t>2023 год</t>
  </si>
  <si>
    <t>2024 год</t>
  </si>
  <si>
    <t>2025 год</t>
  </si>
  <si>
    <t>Объем финансирования, руб.коп.</t>
  </si>
  <si>
    <t>Обеспечение  ведомственным жильем в сельской местности специалистов сельскохозяйственных товаропроизводителей</t>
  </si>
  <si>
    <t>Администрация муниципального образования "Устьянский муниципальный район" Управление АПК, торговли и общественного питания</t>
  </si>
  <si>
    <t>2.1</t>
  </si>
  <si>
    <t>Реализация мероприятий по благоустройству сельских территорий</t>
  </si>
  <si>
    <t xml:space="preserve">ВСЕГО по муниципальной программе </t>
  </si>
  <si>
    <t>Капитальный ремонт детского сада СП "Рябинушка" ОСОШ №1</t>
  </si>
  <si>
    <t>Капитальный ремонт и перепланировка помещений 1 этажа здания под районную детскую библиотеку</t>
  </si>
  <si>
    <t>Реконструкция канализационных очистных сооружений</t>
  </si>
  <si>
    <t>Количество отремонтированных учреждений 1ед.</t>
  </si>
  <si>
    <t>Количество отремонтированных учреждений 1 ед.</t>
  </si>
  <si>
    <t xml:space="preserve"> Улучшение жилищных условий граждан, проживающих в сельской местности, в том числе молодых семей и молодых специалистов</t>
  </si>
  <si>
    <t>Задача №1 - Стимулирование строительства (приобретения) жилья для сельского населения</t>
  </si>
  <si>
    <t>Цель - Обеспечение социально-экономического развития сельских территорий Устьянского района</t>
  </si>
  <si>
    <t>Задача № 2 -Благоустройство сельских территорий</t>
  </si>
  <si>
    <t xml:space="preserve"> Улучшение жилищных условий граждан, проживающих на сельских территориях</t>
  </si>
  <si>
    <t>2020-2025 гг.</t>
  </si>
  <si>
    <t>Задача № 3 - Развитие инженерной инфраструктуры на сельских территориях</t>
  </si>
  <si>
    <t>Приложение  № 3 к  муниципальной  программе "Комплексное развитиие сельских территорий муниципального образования "Устьянский муниципальный район"</t>
  </si>
  <si>
    <t>3.1</t>
  </si>
  <si>
    <t>3.2</t>
  </si>
  <si>
    <t>3.3</t>
  </si>
  <si>
    <t>3.4</t>
  </si>
  <si>
    <t xml:space="preserve">Администрация  Устьянского муниципального района </t>
  </si>
  <si>
    <t>Ввод  (приобретение) 2700 кв. метров жилья; улучшение жильщных условий 29 семей, проживающих в сельской местности</t>
  </si>
  <si>
    <t xml:space="preserve">Управление образования администрации Устьянского муниципального района </t>
  </si>
  <si>
    <t xml:space="preserve">Управление образования администрации  Устьянского муниципального района </t>
  </si>
  <si>
    <t xml:space="preserve">Управление культуры и  туризма администрации Устьянского муниципального района </t>
  </si>
  <si>
    <t>отдел архитектуры и строительства администрации администрации Устьянского муниципального района, МО "Октябрьское"</t>
  </si>
  <si>
    <t>Итого №1</t>
  </si>
  <si>
    <t>Количество канализационных очистных сооружений 1 ед. КОСы в п.Октябрьский</t>
  </si>
  <si>
    <t>Реализация 1  проекта  по благоустройству сельских территорий</t>
  </si>
  <si>
    <t xml:space="preserve">Разработка проектно-сметной документации </t>
  </si>
  <si>
    <t>Разработка проектно-сметной документации - 2 ед.</t>
  </si>
  <si>
    <t>Обеспечение  комплексного развития сельских территорий</t>
  </si>
  <si>
    <t>1.1.1</t>
  </si>
  <si>
    <t>1.1.2</t>
  </si>
  <si>
    <t>3.1.1</t>
  </si>
  <si>
    <t>3.1.2.</t>
  </si>
  <si>
    <t xml:space="preserve">Разработка проектно-сметной документации по плосскостным сооружениям </t>
  </si>
  <si>
    <t>Разработка проектной документации на строительство детской спортивной площадки</t>
  </si>
  <si>
    <t>Разработка проектнотной документации по плосскостным сооружениям -1 единца</t>
  </si>
  <si>
    <t>Разработка проектнотной документации на строительство детской спортивной площадки -1 единца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</si>
</sst>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2" borderId="0" xfId="0" applyFill="1"/>
    <xf numFmtId="165" fontId="0" fillId="2" borderId="0" xfId="0" applyNumberForma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48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4" xfId="0" applyFont="1" applyFill="1" applyBorder="1"/>
    <xf numFmtId="164" fontId="2" fillId="2" borderId="21" xfId="0" applyNumberFormat="1" applyFont="1" applyFill="1" applyBorder="1"/>
    <xf numFmtId="164" fontId="2" fillId="2" borderId="41" xfId="0" applyNumberFormat="1" applyFont="1" applyFill="1" applyBorder="1"/>
    <xf numFmtId="164" fontId="2" fillId="2" borderId="25" xfId="0" applyNumberFormat="1" applyFont="1" applyFill="1" applyBorder="1"/>
    <xf numFmtId="164" fontId="2" fillId="2" borderId="26" xfId="0" applyNumberFormat="1" applyFont="1" applyFill="1" applyBorder="1"/>
    <xf numFmtId="0" fontId="1" fillId="2" borderId="39" xfId="0" applyFont="1" applyFill="1" applyBorder="1"/>
    <xf numFmtId="164" fontId="1" fillId="2" borderId="40" xfId="0" applyNumberFormat="1" applyFont="1" applyFill="1" applyBorder="1"/>
    <xf numFmtId="164" fontId="1" fillId="2" borderId="7" xfId="0" applyNumberFormat="1" applyFont="1" applyFill="1" applyBorder="1"/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0" fontId="1" fillId="2" borderId="23" xfId="0" applyFont="1" applyFill="1" applyBorder="1" applyAlignment="1">
      <alignment horizontal="center"/>
    </xf>
    <xf numFmtId="164" fontId="3" fillId="2" borderId="35" xfId="0" applyNumberFormat="1" applyFont="1" applyFill="1" applyBorder="1"/>
    <xf numFmtId="164" fontId="3" fillId="2" borderId="19" xfId="0" applyNumberFormat="1" applyFont="1" applyFill="1" applyBorder="1"/>
    <xf numFmtId="0" fontId="1" fillId="2" borderId="22" xfId="0" applyFont="1" applyFill="1" applyBorder="1" applyAlignment="1">
      <alignment horizontal="center"/>
    </xf>
    <xf numFmtId="164" fontId="3" fillId="2" borderId="42" xfId="0" applyNumberFormat="1" applyFont="1" applyFill="1" applyBorder="1"/>
    <xf numFmtId="0" fontId="2" fillId="2" borderId="24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left"/>
    </xf>
    <xf numFmtId="164" fontId="3" fillId="2" borderId="40" xfId="0" applyNumberFormat="1" applyFont="1" applyFill="1" applyBorder="1"/>
    <xf numFmtId="164" fontId="3" fillId="2" borderId="7" xfId="0" applyNumberFormat="1" applyFont="1" applyFill="1" applyBorder="1"/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2" borderId="17" xfId="0" applyNumberFormat="1" applyFont="1" applyFill="1" applyBorder="1"/>
    <xf numFmtId="0" fontId="1" fillId="2" borderId="28" xfId="0" applyFont="1" applyFill="1" applyBorder="1" applyAlignment="1">
      <alignment horizontal="center"/>
    </xf>
    <xf numFmtId="164" fontId="3" fillId="2" borderId="36" xfId="0" applyNumberFormat="1" applyFont="1" applyFill="1" applyBorder="1"/>
    <xf numFmtId="164" fontId="3" fillId="2" borderId="20" xfId="0" applyNumberFormat="1" applyFont="1" applyFill="1" applyBorder="1"/>
    <xf numFmtId="164" fontId="2" fillId="2" borderId="38" xfId="0" applyNumberFormat="1" applyFont="1" applyFill="1" applyBorder="1"/>
    <xf numFmtId="164" fontId="2" fillId="2" borderId="35" xfId="0" applyNumberFormat="1" applyFont="1" applyFill="1" applyBorder="1"/>
    <xf numFmtId="164" fontId="2" fillId="2" borderId="17" xfId="0" applyNumberFormat="1" applyFont="1" applyFill="1" applyBorder="1"/>
    <xf numFmtId="0" fontId="2" fillId="2" borderId="37" xfId="0" applyFont="1" applyFill="1" applyBorder="1" applyAlignment="1">
      <alignment horizontal="center"/>
    </xf>
    <xf numFmtId="164" fontId="2" fillId="2" borderId="49" xfId="0" applyNumberFormat="1" applyFont="1" applyFill="1" applyBorder="1"/>
    <xf numFmtId="164" fontId="3" fillId="2" borderId="56" xfId="0" applyNumberFormat="1" applyFont="1" applyFill="1" applyBorder="1"/>
    <xf numFmtId="164" fontId="3" fillId="2" borderId="57" xfId="0" applyNumberFormat="1" applyFont="1" applyFill="1" applyBorder="1"/>
    <xf numFmtId="164" fontId="2" fillId="2" borderId="19" xfId="0" applyNumberFormat="1" applyFont="1" applyFill="1" applyBorder="1"/>
    <xf numFmtId="0" fontId="2" fillId="2" borderId="21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64" fontId="2" fillId="2" borderId="50" xfId="0" applyNumberFormat="1" applyFont="1" applyFill="1" applyBorder="1"/>
    <xf numFmtId="164" fontId="2" fillId="2" borderId="62" xfId="0" applyNumberFormat="1" applyFont="1" applyFill="1" applyBorder="1"/>
    <xf numFmtId="164" fontId="2" fillId="2" borderId="30" xfId="0" applyNumberFormat="1" applyFont="1" applyFill="1" applyBorder="1"/>
    <xf numFmtId="164" fontId="2" fillId="2" borderId="31" xfId="0" applyNumberFormat="1" applyFont="1" applyFill="1" applyBorder="1"/>
    <xf numFmtId="164" fontId="2" fillId="2" borderId="20" xfId="0" applyNumberFormat="1" applyFont="1" applyFill="1" applyBorder="1"/>
    <xf numFmtId="164" fontId="2" fillId="2" borderId="32" xfId="0" applyNumberFormat="1" applyFont="1" applyFill="1" applyBorder="1"/>
    <xf numFmtId="164" fontId="2" fillId="2" borderId="36" xfId="0" applyNumberFormat="1" applyFont="1" applyFill="1" applyBorder="1"/>
    <xf numFmtId="164" fontId="2" fillId="2" borderId="18" xfId="0" applyNumberFormat="1" applyFont="1" applyFill="1" applyBorder="1"/>
    <xf numFmtId="164" fontId="2" fillId="2" borderId="27" xfId="0" applyNumberFormat="1" applyFont="1" applyFill="1" applyBorder="1"/>
    <xf numFmtId="164" fontId="2" fillId="2" borderId="29" xfId="0" applyNumberFormat="1" applyFont="1" applyFill="1" applyBorder="1"/>
    <xf numFmtId="0" fontId="5" fillId="2" borderId="47" xfId="0" applyFont="1" applyFill="1" applyBorder="1" applyAlignment="1"/>
    <xf numFmtId="0" fontId="5" fillId="2" borderId="4" xfId="0" applyFont="1" applyFill="1" applyBorder="1" applyAlignment="1"/>
    <xf numFmtId="0" fontId="5" fillId="2" borderId="46" xfId="0" applyFont="1" applyFill="1" applyBorder="1" applyAlignment="1"/>
    <xf numFmtId="0" fontId="5" fillId="2" borderId="14" xfId="0" applyFont="1" applyFill="1" applyBorder="1" applyAlignment="1"/>
    <xf numFmtId="0" fontId="5" fillId="2" borderId="0" xfId="0" applyFont="1" applyFill="1" applyBorder="1" applyAlignment="1"/>
    <xf numFmtId="0" fontId="5" fillId="2" borderId="15" xfId="0" applyFont="1" applyFill="1" applyBorder="1" applyAlignment="1"/>
    <xf numFmtId="0" fontId="5" fillId="2" borderId="48" xfId="0" applyFont="1" applyFill="1" applyBorder="1" applyAlignment="1"/>
    <xf numFmtId="0" fontId="5" fillId="2" borderId="1" xfId="0" applyFont="1" applyFill="1" applyBorder="1" applyAlignment="1"/>
    <xf numFmtId="164" fontId="2" fillId="2" borderId="52" xfId="0" applyNumberFormat="1" applyFont="1" applyFill="1" applyBorder="1"/>
    <xf numFmtId="164" fontId="2" fillId="2" borderId="16" xfId="0" applyNumberFormat="1" applyFont="1" applyFill="1" applyBorder="1"/>
    <xf numFmtId="164" fontId="2" fillId="2" borderId="33" xfId="0" applyNumberFormat="1" applyFont="1" applyFill="1" applyBorder="1"/>
    <xf numFmtId="164" fontId="2" fillId="2" borderId="51" xfId="0" applyNumberFormat="1" applyFont="1" applyFill="1" applyBorder="1"/>
    <xf numFmtId="164" fontId="2" fillId="2" borderId="63" xfId="0" applyNumberFormat="1" applyFont="1" applyFill="1" applyBorder="1"/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left" vertical="top" wrapText="1"/>
    </xf>
    <xf numFmtId="49" fontId="1" fillId="2" borderId="51" xfId="0" applyNumberFormat="1" applyFont="1" applyFill="1" applyBorder="1" applyAlignment="1">
      <alignment horizontal="left" vertical="top"/>
    </xf>
    <xf numFmtId="164" fontId="3" fillId="2" borderId="21" xfId="0" applyNumberFormat="1" applyFont="1" applyFill="1" applyBorder="1"/>
    <xf numFmtId="164" fontId="3" fillId="2" borderId="41" xfId="0" applyNumberFormat="1" applyFont="1" applyFill="1" applyBorder="1"/>
    <xf numFmtId="164" fontId="3" fillId="2" borderId="25" xfId="0" applyNumberFormat="1" applyFont="1" applyFill="1" applyBorder="1"/>
    <xf numFmtId="164" fontId="3" fillId="2" borderId="49" xfId="0" applyNumberFormat="1" applyFont="1" applyFill="1" applyBorder="1"/>
    <xf numFmtId="0" fontId="4" fillId="2" borderId="39" xfId="0" applyFont="1" applyFill="1" applyBorder="1"/>
    <xf numFmtId="164" fontId="4" fillId="2" borderId="40" xfId="0" applyNumberFormat="1" applyFont="1" applyFill="1" applyBorder="1"/>
    <xf numFmtId="164" fontId="4" fillId="2" borderId="7" xfId="0" applyNumberFormat="1" applyFont="1" applyFill="1" applyBorder="1"/>
    <xf numFmtId="164" fontId="4" fillId="2" borderId="12" xfId="0" applyNumberFormat="1" applyFont="1" applyFill="1" applyBorder="1"/>
    <xf numFmtId="164" fontId="4" fillId="2" borderId="56" xfId="0" applyNumberFormat="1" applyFont="1" applyFill="1" applyBorder="1"/>
    <xf numFmtId="0" fontId="4" fillId="2" borderId="23" xfId="0" applyFont="1" applyFill="1" applyBorder="1" applyAlignment="1">
      <alignment horizontal="center"/>
    </xf>
    <xf numFmtId="164" fontId="2" fillId="2" borderId="57" xfId="0" applyNumberFormat="1" applyFont="1" applyFill="1" applyBorder="1"/>
    <xf numFmtId="0" fontId="4" fillId="2" borderId="22" xfId="0" applyFont="1" applyFill="1" applyBorder="1" applyAlignment="1">
      <alignment horizontal="center"/>
    </xf>
    <xf numFmtId="164" fontId="2" fillId="2" borderId="42" xfId="0" applyNumberFormat="1" applyFont="1" applyFill="1" applyBorder="1"/>
    <xf numFmtId="0" fontId="4" fillId="2" borderId="61" xfId="0" applyFont="1" applyFill="1" applyBorder="1" applyAlignment="1">
      <alignment horizontal="left"/>
    </xf>
    <xf numFmtId="164" fontId="2" fillId="2" borderId="40" xfId="0" applyNumberFormat="1" applyFont="1" applyFill="1" applyBorder="1"/>
    <xf numFmtId="164" fontId="2" fillId="2" borderId="7" xfId="0" applyNumberFormat="1" applyFont="1" applyFill="1" applyBorder="1"/>
    <xf numFmtId="164" fontId="2" fillId="2" borderId="12" xfId="0" applyNumberFormat="1" applyFont="1" applyFill="1" applyBorder="1"/>
    <xf numFmtId="164" fontId="2" fillId="2" borderId="56" xfId="0" applyNumberFormat="1" applyFont="1" applyFill="1" applyBorder="1"/>
    <xf numFmtId="0" fontId="4" fillId="2" borderId="57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164" fontId="2" fillId="2" borderId="64" xfId="0" applyNumberFormat="1" applyFont="1" applyFill="1" applyBorder="1"/>
    <xf numFmtId="0" fontId="4" fillId="2" borderId="4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164" fontId="2" fillId="2" borderId="43" xfId="0" applyNumberFormat="1" applyFont="1" applyFill="1" applyBorder="1"/>
    <xf numFmtId="164" fontId="2" fillId="2" borderId="58" xfId="0" applyNumberFormat="1" applyFont="1" applyFill="1" applyBorder="1"/>
    <xf numFmtId="164" fontId="2" fillId="2" borderId="15" xfId="0" applyNumberFormat="1" applyFont="1" applyFill="1" applyBorder="1"/>
    <xf numFmtId="0" fontId="1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48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left" vertical="top"/>
    </xf>
    <xf numFmtId="49" fontId="1" fillId="2" borderId="30" xfId="0" applyNumberFormat="1" applyFont="1" applyFill="1" applyBorder="1" applyAlignment="1">
      <alignment horizontal="left" vertical="top"/>
    </xf>
    <xf numFmtId="49" fontId="1" fillId="2" borderId="31" xfId="0" applyNumberFormat="1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 vertical="top"/>
    </xf>
    <xf numFmtId="49" fontId="4" fillId="2" borderId="30" xfId="0" applyNumberFormat="1" applyFont="1" applyFill="1" applyBorder="1" applyAlignment="1">
      <alignment horizontal="left" vertical="top"/>
    </xf>
    <xf numFmtId="49" fontId="4" fillId="2" borderId="31" xfId="0" applyNumberFormat="1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2" fillId="2" borderId="5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54" xfId="0" applyFont="1" applyFill="1" applyBorder="1" applyAlignment="1">
      <alignment horizontal="left"/>
    </xf>
    <xf numFmtId="0" fontId="2" fillId="2" borderId="44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left" vertical="top"/>
    </xf>
    <xf numFmtId="49" fontId="1" fillId="2" borderId="51" xfId="0" applyNumberFormat="1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2" fillId="2" borderId="6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9" xfId="0" applyFont="1" applyFill="1" applyBorder="1" applyAlignment="1">
      <alignment horizontal="left"/>
    </xf>
    <xf numFmtId="0" fontId="2" fillId="2" borderId="4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44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45" xfId="0" applyFont="1" applyFill="1" applyBorder="1" applyAlignment="1">
      <alignment horizontal="left" vertical="top" wrapText="1"/>
    </xf>
    <xf numFmtId="0" fontId="1" fillId="2" borderId="44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left" vertical="top"/>
    </xf>
    <xf numFmtId="49" fontId="4" fillId="2" borderId="51" xfId="0" applyNumberFormat="1" applyFont="1" applyFill="1" applyBorder="1" applyAlignment="1">
      <alignment horizontal="left" vertical="top"/>
    </xf>
    <xf numFmtId="49" fontId="4" fillId="2" borderId="9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49" fontId="4" fillId="2" borderId="44" xfId="0" applyNumberFormat="1" applyFont="1" applyFill="1" applyBorder="1" applyAlignment="1">
      <alignment horizontal="left" vertical="top"/>
    </xf>
    <xf numFmtId="49" fontId="4" fillId="2" borderId="34" xfId="0" applyNumberFormat="1" applyFont="1" applyFill="1" applyBorder="1" applyAlignment="1">
      <alignment horizontal="left" vertical="top"/>
    </xf>
    <xf numFmtId="0" fontId="4" fillId="2" borderId="59" xfId="0" applyFont="1" applyFill="1" applyBorder="1" applyAlignment="1">
      <alignment horizontal="left" vertical="top" wrapText="1"/>
    </xf>
    <xf numFmtId="0" fontId="4" fillId="2" borderId="52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49" fontId="4" fillId="2" borderId="45" xfId="0" applyNumberFormat="1" applyFont="1" applyFill="1" applyBorder="1" applyAlignment="1">
      <alignment horizontal="left" vertical="top"/>
    </xf>
    <xf numFmtId="0" fontId="4" fillId="2" borderId="5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83"/>
  <sheetViews>
    <sheetView tabSelected="1" view="pageBreakPreview" zoomScale="80" zoomScaleNormal="70" zoomScaleSheetLayoutView="8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N66" sqref="N66:N71"/>
    </sheetView>
  </sheetViews>
  <sheetFormatPr defaultRowHeight="15"/>
  <cols>
    <col min="1" max="1" width="7.28515625" style="1" customWidth="1"/>
    <col min="2" max="2" width="35.42578125" style="1" customWidth="1"/>
    <col min="3" max="3" width="29.140625" style="1" customWidth="1"/>
    <col min="4" max="4" width="22.28515625" style="1" customWidth="1"/>
    <col min="5" max="5" width="8.28515625" style="1" customWidth="1"/>
    <col min="6" max="6" width="14.42578125" style="1" customWidth="1"/>
    <col min="7" max="7" width="22.28515625" style="1" customWidth="1"/>
    <col min="8" max="8" width="25.140625" style="1" customWidth="1"/>
    <col min="9" max="9" width="22.85546875" style="1" customWidth="1"/>
    <col min="10" max="10" width="23.28515625" style="1" customWidth="1"/>
    <col min="11" max="11" width="21.5703125" style="1" customWidth="1"/>
    <col min="12" max="12" width="24" style="1" customWidth="1"/>
    <col min="13" max="13" width="26.7109375" style="1" customWidth="1"/>
    <col min="14" max="14" width="30.42578125" style="1" customWidth="1"/>
    <col min="15" max="16384" width="9.140625" style="1"/>
  </cols>
  <sheetData>
    <row r="1" spans="1:15" ht="75" customHeight="1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105" t="s">
        <v>42</v>
      </c>
      <c r="N1" s="105"/>
    </row>
    <row r="2" spans="1:15" ht="23.25" customHeight="1" thickBot="1">
      <c r="A2" s="106" t="s">
        <v>16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5">
      <c r="A3" s="107" t="s">
        <v>0</v>
      </c>
      <c r="B3" s="110" t="s">
        <v>1</v>
      </c>
      <c r="C3" s="113" t="s">
        <v>2</v>
      </c>
      <c r="D3" s="116" t="s">
        <v>3</v>
      </c>
      <c r="E3" s="119" t="s">
        <v>4</v>
      </c>
      <c r="F3" s="110" t="s">
        <v>5</v>
      </c>
      <c r="G3" s="122" t="s">
        <v>24</v>
      </c>
      <c r="H3" s="123"/>
      <c r="I3" s="123"/>
      <c r="J3" s="123"/>
      <c r="K3" s="123"/>
      <c r="L3" s="123"/>
      <c r="M3" s="124"/>
      <c r="N3" s="110" t="s">
        <v>6</v>
      </c>
    </row>
    <row r="4" spans="1:15" ht="15.75" thickBot="1">
      <c r="A4" s="108"/>
      <c r="B4" s="111"/>
      <c r="C4" s="114"/>
      <c r="D4" s="117"/>
      <c r="E4" s="120"/>
      <c r="F4" s="111"/>
      <c r="G4" s="125"/>
      <c r="H4" s="126"/>
      <c r="I4" s="126"/>
      <c r="J4" s="126"/>
      <c r="K4" s="126"/>
      <c r="L4" s="126"/>
      <c r="M4" s="127"/>
      <c r="N4" s="111"/>
    </row>
    <row r="5" spans="1:15">
      <c r="A5" s="108"/>
      <c r="B5" s="111"/>
      <c r="C5" s="114"/>
      <c r="D5" s="117"/>
      <c r="E5" s="120"/>
      <c r="F5" s="111"/>
      <c r="G5" s="130" t="s">
        <v>7</v>
      </c>
      <c r="H5" s="132" t="s">
        <v>18</v>
      </c>
      <c r="I5" s="134" t="s">
        <v>19</v>
      </c>
      <c r="J5" s="134" t="s">
        <v>20</v>
      </c>
      <c r="K5" s="134" t="s">
        <v>21</v>
      </c>
      <c r="L5" s="134" t="s">
        <v>22</v>
      </c>
      <c r="M5" s="128" t="s">
        <v>23</v>
      </c>
      <c r="N5" s="111"/>
    </row>
    <row r="6" spans="1:15" ht="30" customHeight="1" thickBot="1">
      <c r="A6" s="109"/>
      <c r="B6" s="112"/>
      <c r="C6" s="115"/>
      <c r="D6" s="118"/>
      <c r="E6" s="121"/>
      <c r="F6" s="112"/>
      <c r="G6" s="131"/>
      <c r="H6" s="133"/>
      <c r="I6" s="135"/>
      <c r="J6" s="135"/>
      <c r="K6" s="135"/>
      <c r="L6" s="135"/>
      <c r="M6" s="129"/>
      <c r="N6" s="112"/>
    </row>
    <row r="7" spans="1:15" ht="26.25" customHeight="1" thickBot="1">
      <c r="A7" s="5">
        <v>1</v>
      </c>
      <c r="B7" s="6">
        <v>2</v>
      </c>
      <c r="C7" s="7">
        <v>3</v>
      </c>
      <c r="D7" s="6"/>
      <c r="E7" s="7">
        <v>4</v>
      </c>
      <c r="F7" s="6">
        <v>5</v>
      </c>
      <c r="G7" s="6">
        <v>6</v>
      </c>
      <c r="H7" s="8">
        <v>7</v>
      </c>
      <c r="I7" s="9">
        <v>8</v>
      </c>
      <c r="J7" s="9">
        <v>9</v>
      </c>
      <c r="K7" s="9">
        <v>10</v>
      </c>
      <c r="L7" s="9">
        <v>11</v>
      </c>
      <c r="M7" s="10">
        <v>12</v>
      </c>
      <c r="N7" s="6">
        <v>13</v>
      </c>
    </row>
    <row r="8" spans="1:15" ht="27" customHeight="1" thickBot="1">
      <c r="A8" s="151" t="s">
        <v>37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/>
    </row>
    <row r="9" spans="1:15" ht="24" customHeight="1" thickBot="1">
      <c r="A9" s="11" t="s">
        <v>36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5" ht="24" customHeight="1" thickBot="1">
      <c r="A10" s="154" t="s">
        <v>8</v>
      </c>
      <c r="B10" s="157" t="s">
        <v>58</v>
      </c>
      <c r="C10" s="142" t="s">
        <v>47</v>
      </c>
      <c r="D10" s="145"/>
      <c r="E10" s="148" t="s">
        <v>40</v>
      </c>
      <c r="F10" s="14" t="s">
        <v>9</v>
      </c>
      <c r="G10" s="15">
        <f>SUM(G12:G15)</f>
        <v>15591097.260000002</v>
      </c>
      <c r="H10" s="16">
        <f>SUM(H12:H15)</f>
        <v>8328913.3499999996</v>
      </c>
      <c r="I10" s="17">
        <f t="shared" ref="I10:M10" si="0">SUM(I12:I15)</f>
        <v>3737309.81</v>
      </c>
      <c r="J10" s="17">
        <f t="shared" si="0"/>
        <v>2724874.0999999996</v>
      </c>
      <c r="K10" s="17">
        <f t="shared" si="0"/>
        <v>300000</v>
      </c>
      <c r="L10" s="17">
        <f t="shared" si="0"/>
        <v>300000</v>
      </c>
      <c r="M10" s="43">
        <f t="shared" si="0"/>
        <v>200000</v>
      </c>
      <c r="N10" s="181" t="s">
        <v>48</v>
      </c>
    </row>
    <row r="11" spans="1:15" ht="24" customHeight="1">
      <c r="A11" s="155"/>
      <c r="B11" s="158"/>
      <c r="C11" s="143"/>
      <c r="D11" s="146"/>
      <c r="E11" s="149"/>
      <c r="F11" s="82" t="s">
        <v>10</v>
      </c>
      <c r="G11" s="83"/>
      <c r="H11" s="84"/>
      <c r="I11" s="85"/>
      <c r="J11" s="85"/>
      <c r="K11" s="85"/>
      <c r="L11" s="85"/>
      <c r="M11" s="86"/>
      <c r="N11" s="182"/>
    </row>
    <row r="12" spans="1:15" ht="24" customHeight="1">
      <c r="A12" s="155"/>
      <c r="B12" s="158"/>
      <c r="C12" s="143"/>
      <c r="D12" s="146"/>
      <c r="E12" s="149"/>
      <c r="F12" s="87" t="s">
        <v>11</v>
      </c>
      <c r="G12" s="40">
        <f>SUM(H12:M12)</f>
        <v>2473453.0699999998</v>
      </c>
      <c r="H12" s="46">
        <v>1459775.3</v>
      </c>
      <c r="I12" s="46">
        <v>658247.5</v>
      </c>
      <c r="J12" s="46">
        <v>355430.27</v>
      </c>
      <c r="K12" s="46">
        <v>0</v>
      </c>
      <c r="L12" s="46">
        <v>0</v>
      </c>
      <c r="M12" s="88">
        <v>0</v>
      </c>
      <c r="N12" s="182"/>
    </row>
    <row r="13" spans="1:15" ht="24" customHeight="1">
      <c r="A13" s="155"/>
      <c r="B13" s="158"/>
      <c r="C13" s="143"/>
      <c r="D13" s="146"/>
      <c r="E13" s="149"/>
      <c r="F13" s="87" t="s">
        <v>12</v>
      </c>
      <c r="G13" s="40">
        <f>SUM(H13:M13)</f>
        <v>7884195.4000000004</v>
      </c>
      <c r="H13" s="46">
        <f>162197.32+H31</f>
        <v>3176647.8299999996</v>
      </c>
      <c r="I13" s="46">
        <v>2826000</v>
      </c>
      <c r="J13" s="46">
        <v>1881547.57</v>
      </c>
      <c r="K13" s="46">
        <v>0</v>
      </c>
      <c r="L13" s="46">
        <v>0</v>
      </c>
      <c r="M13" s="88">
        <v>0</v>
      </c>
      <c r="N13" s="182"/>
    </row>
    <row r="14" spans="1:15" ht="24" customHeight="1">
      <c r="A14" s="155"/>
      <c r="B14" s="158"/>
      <c r="C14" s="143"/>
      <c r="D14" s="146"/>
      <c r="E14" s="149"/>
      <c r="F14" s="87" t="s">
        <v>13</v>
      </c>
      <c r="G14" s="40">
        <f>SUM(H14:M14)</f>
        <v>1825448.79</v>
      </c>
      <c r="H14" s="46">
        <v>284490.21999999997</v>
      </c>
      <c r="I14" s="46">
        <v>253062.31</v>
      </c>
      <c r="J14" s="46">
        <v>487896.26</v>
      </c>
      <c r="K14" s="46">
        <v>300000</v>
      </c>
      <c r="L14" s="46">
        <v>300000</v>
      </c>
      <c r="M14" s="88">
        <v>200000</v>
      </c>
      <c r="N14" s="182"/>
    </row>
    <row r="15" spans="1:15" ht="24" customHeight="1" thickBot="1">
      <c r="A15" s="156"/>
      <c r="B15" s="159"/>
      <c r="C15" s="144"/>
      <c r="D15" s="147"/>
      <c r="E15" s="150"/>
      <c r="F15" s="89" t="s">
        <v>14</v>
      </c>
      <c r="G15" s="90">
        <f>SUM(H15:M15)</f>
        <v>3408000</v>
      </c>
      <c r="H15" s="46">
        <v>3408000</v>
      </c>
      <c r="I15" s="46">
        <v>0</v>
      </c>
      <c r="J15" s="46">
        <v>0</v>
      </c>
      <c r="K15" s="46">
        <v>0</v>
      </c>
      <c r="L15" s="46">
        <v>0</v>
      </c>
      <c r="M15" s="88">
        <v>0</v>
      </c>
      <c r="N15" s="182"/>
    </row>
    <row r="16" spans="1:15" ht="30" customHeight="1" thickBot="1">
      <c r="A16" s="136" t="s">
        <v>59</v>
      </c>
      <c r="B16" s="139" t="s">
        <v>39</v>
      </c>
      <c r="C16" s="142" t="s">
        <v>47</v>
      </c>
      <c r="D16" s="145"/>
      <c r="E16" s="148" t="s">
        <v>40</v>
      </c>
      <c r="F16" s="14" t="s">
        <v>9</v>
      </c>
      <c r="G16" s="15">
        <f>SUM(G18:G21)</f>
        <v>12576646.75</v>
      </c>
      <c r="H16" s="16">
        <f>SUM(H18:H21)</f>
        <v>5314462.84</v>
      </c>
      <c r="I16" s="17">
        <f t="shared" ref="I16:M16" si="1">SUM(I18:I21)</f>
        <v>3737309.81</v>
      </c>
      <c r="J16" s="17">
        <f t="shared" si="1"/>
        <v>2724874.0999999996</v>
      </c>
      <c r="K16" s="17">
        <f t="shared" si="1"/>
        <v>300000</v>
      </c>
      <c r="L16" s="17">
        <f t="shared" si="1"/>
        <v>300000</v>
      </c>
      <c r="M16" s="18">
        <f t="shared" si="1"/>
        <v>200000</v>
      </c>
      <c r="N16" s="182"/>
      <c r="O16" s="2"/>
    </row>
    <row r="17" spans="1:15" ht="13.5" customHeight="1">
      <c r="A17" s="137"/>
      <c r="B17" s="140"/>
      <c r="C17" s="143"/>
      <c r="D17" s="146"/>
      <c r="E17" s="149"/>
      <c r="F17" s="19" t="s">
        <v>10</v>
      </c>
      <c r="G17" s="20"/>
      <c r="H17" s="21"/>
      <c r="I17" s="22"/>
      <c r="J17" s="22"/>
      <c r="K17" s="22"/>
      <c r="L17" s="22"/>
      <c r="M17" s="23"/>
      <c r="N17" s="182"/>
    </row>
    <row r="18" spans="1:15" ht="29.25" customHeight="1">
      <c r="A18" s="137"/>
      <c r="B18" s="140"/>
      <c r="C18" s="143"/>
      <c r="D18" s="146"/>
      <c r="E18" s="149"/>
      <c r="F18" s="24" t="s">
        <v>11</v>
      </c>
      <c r="G18" s="25">
        <f>SUM(H18:M18)</f>
        <v>2473453.0699999998</v>
      </c>
      <c r="H18" s="26">
        <v>1459775.3</v>
      </c>
      <c r="I18" s="26">
        <v>658247.5</v>
      </c>
      <c r="J18" s="26">
        <v>355430.27</v>
      </c>
      <c r="K18" s="26">
        <v>0</v>
      </c>
      <c r="L18" s="26">
        <v>0</v>
      </c>
      <c r="M18" s="26">
        <v>0</v>
      </c>
      <c r="N18" s="182"/>
    </row>
    <row r="19" spans="1:15" ht="28.5" customHeight="1">
      <c r="A19" s="137"/>
      <c r="B19" s="140"/>
      <c r="C19" s="143"/>
      <c r="D19" s="146"/>
      <c r="E19" s="149"/>
      <c r="F19" s="24" t="s">
        <v>12</v>
      </c>
      <c r="G19" s="25">
        <f>SUM(H19:M19)</f>
        <v>4869744.8899999997</v>
      </c>
      <c r="H19" s="26">
        <v>162197.32</v>
      </c>
      <c r="I19" s="26">
        <v>2826000</v>
      </c>
      <c r="J19" s="26">
        <v>1881547.57</v>
      </c>
      <c r="K19" s="26">
        <v>0</v>
      </c>
      <c r="L19" s="26">
        <v>0</v>
      </c>
      <c r="M19" s="26">
        <v>0</v>
      </c>
      <c r="N19" s="182"/>
    </row>
    <row r="20" spans="1:15" ht="25.5" customHeight="1">
      <c r="A20" s="137"/>
      <c r="B20" s="140"/>
      <c r="C20" s="143"/>
      <c r="D20" s="146"/>
      <c r="E20" s="149"/>
      <c r="F20" s="24" t="s">
        <v>13</v>
      </c>
      <c r="G20" s="25">
        <f>SUM(H20:M20)</f>
        <v>1825448.79</v>
      </c>
      <c r="H20" s="26">
        <v>284490.21999999997</v>
      </c>
      <c r="I20" s="26">
        <v>253062.31</v>
      </c>
      <c r="J20" s="26">
        <v>487896.26</v>
      </c>
      <c r="K20" s="26">
        <v>300000</v>
      </c>
      <c r="L20" s="26">
        <v>300000</v>
      </c>
      <c r="M20" s="26">
        <v>200000</v>
      </c>
      <c r="N20" s="182"/>
    </row>
    <row r="21" spans="1:15" ht="27.75" customHeight="1" thickBot="1">
      <c r="A21" s="138"/>
      <c r="B21" s="141"/>
      <c r="C21" s="144"/>
      <c r="D21" s="147"/>
      <c r="E21" s="150"/>
      <c r="F21" s="27" t="s">
        <v>14</v>
      </c>
      <c r="G21" s="28">
        <f>SUM(H21:M21)</f>
        <v>3408000</v>
      </c>
      <c r="H21" s="26">
        <v>3408000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2"/>
    </row>
    <row r="22" spans="1:15" ht="3" hidden="1" customHeight="1">
      <c r="A22" s="136" t="s">
        <v>15</v>
      </c>
      <c r="B22" s="139" t="s">
        <v>25</v>
      </c>
      <c r="C22" s="142" t="s">
        <v>26</v>
      </c>
      <c r="D22" s="145"/>
      <c r="E22" s="148" t="s">
        <v>17</v>
      </c>
      <c r="F22" s="29" t="s">
        <v>9</v>
      </c>
      <c r="G22" s="15">
        <f>SUM(G24:G27)</f>
        <v>0</v>
      </c>
      <c r="H22" s="16">
        <f t="shared" ref="H22:M22" si="2">SUM(H24:H27)</f>
        <v>0</v>
      </c>
      <c r="I22" s="17">
        <f t="shared" si="2"/>
        <v>0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18">
        <f t="shared" si="2"/>
        <v>0</v>
      </c>
      <c r="N22" s="182"/>
      <c r="O22" s="2"/>
    </row>
    <row r="23" spans="1:15" ht="15.75" hidden="1" customHeight="1" thickBot="1">
      <c r="A23" s="137"/>
      <c r="B23" s="140"/>
      <c r="C23" s="143"/>
      <c r="D23" s="146"/>
      <c r="E23" s="149"/>
      <c r="F23" s="30" t="s">
        <v>10</v>
      </c>
      <c r="G23" s="31"/>
      <c r="H23" s="32"/>
      <c r="I23" s="33"/>
      <c r="J23" s="33"/>
      <c r="K23" s="33"/>
      <c r="L23" s="33"/>
      <c r="M23" s="34"/>
      <c r="N23" s="182"/>
    </row>
    <row r="24" spans="1:15" ht="15.75" hidden="1" customHeight="1" thickBot="1">
      <c r="A24" s="137"/>
      <c r="B24" s="140"/>
      <c r="C24" s="143"/>
      <c r="D24" s="146"/>
      <c r="E24" s="149"/>
      <c r="F24" s="24" t="s">
        <v>11</v>
      </c>
      <c r="G24" s="25">
        <f>SUM(H24:M24)</f>
        <v>0</v>
      </c>
      <c r="H24" s="26">
        <v>0</v>
      </c>
      <c r="I24" s="35">
        <v>0</v>
      </c>
      <c r="J24" s="35">
        <f t="shared" ref="J24:K27" si="3">0*35000*10/100</f>
        <v>0</v>
      </c>
      <c r="K24" s="35">
        <f t="shared" si="3"/>
        <v>0</v>
      </c>
      <c r="L24" s="35">
        <v>0</v>
      </c>
      <c r="M24" s="35">
        <f>0*35000*10/100</f>
        <v>0</v>
      </c>
      <c r="N24" s="182"/>
    </row>
    <row r="25" spans="1:15" ht="15.75" hidden="1" customHeight="1" thickBot="1">
      <c r="A25" s="137"/>
      <c r="B25" s="140"/>
      <c r="C25" s="143"/>
      <c r="D25" s="146"/>
      <c r="E25" s="149"/>
      <c r="F25" s="24" t="s">
        <v>12</v>
      </c>
      <c r="G25" s="25">
        <f t="shared" ref="G25:G27" si="4">SUM(H25:M25)</f>
        <v>0</v>
      </c>
      <c r="H25" s="26">
        <v>0</v>
      </c>
      <c r="I25" s="35">
        <v>0</v>
      </c>
      <c r="J25" s="35">
        <f t="shared" si="3"/>
        <v>0</v>
      </c>
      <c r="K25" s="35">
        <f t="shared" si="3"/>
        <v>0</v>
      </c>
      <c r="L25" s="35">
        <v>0</v>
      </c>
      <c r="M25" s="35">
        <f>0*35000*10/100</f>
        <v>0</v>
      </c>
      <c r="N25" s="182"/>
    </row>
    <row r="26" spans="1:15" ht="15.75" hidden="1" customHeight="1" thickBot="1">
      <c r="A26" s="137"/>
      <c r="B26" s="140"/>
      <c r="C26" s="143"/>
      <c r="D26" s="146"/>
      <c r="E26" s="149"/>
      <c r="F26" s="24" t="s">
        <v>13</v>
      </c>
      <c r="G26" s="25">
        <v>0</v>
      </c>
      <c r="H26" s="26">
        <v>0</v>
      </c>
      <c r="I26" s="35">
        <v>0</v>
      </c>
      <c r="J26" s="35">
        <f t="shared" si="3"/>
        <v>0</v>
      </c>
      <c r="K26" s="35">
        <f t="shared" si="3"/>
        <v>0</v>
      </c>
      <c r="L26" s="35">
        <v>0</v>
      </c>
      <c r="M26" s="35">
        <f>0*35000*10/100</f>
        <v>0</v>
      </c>
      <c r="N26" s="182"/>
      <c r="O26" s="2"/>
    </row>
    <row r="27" spans="1:15" ht="15.75" hidden="1" customHeight="1" thickBot="1">
      <c r="A27" s="138"/>
      <c r="B27" s="141"/>
      <c r="C27" s="144"/>
      <c r="D27" s="147"/>
      <c r="E27" s="150"/>
      <c r="F27" s="36" t="s">
        <v>14</v>
      </c>
      <c r="G27" s="37">
        <f t="shared" si="4"/>
        <v>0</v>
      </c>
      <c r="H27" s="38">
        <v>0</v>
      </c>
      <c r="I27" s="35">
        <v>0</v>
      </c>
      <c r="J27" s="35">
        <f t="shared" si="3"/>
        <v>0</v>
      </c>
      <c r="K27" s="35">
        <f t="shared" si="3"/>
        <v>0</v>
      </c>
      <c r="L27" s="35">
        <v>0</v>
      </c>
      <c r="M27" s="35">
        <f>0*35000*10/100</f>
        <v>0</v>
      </c>
      <c r="N27" s="182"/>
      <c r="O27" s="2"/>
    </row>
    <row r="28" spans="1:15" ht="27.75" customHeight="1" thickBot="1">
      <c r="A28" s="136" t="s">
        <v>60</v>
      </c>
      <c r="B28" s="139" t="s">
        <v>35</v>
      </c>
      <c r="C28" s="142" t="s">
        <v>47</v>
      </c>
      <c r="D28" s="145"/>
      <c r="E28" s="148" t="s">
        <v>40</v>
      </c>
      <c r="F28" s="14" t="s">
        <v>53</v>
      </c>
      <c r="G28" s="15">
        <f>SUM(G30:G33)</f>
        <v>3014450.51</v>
      </c>
      <c r="H28" s="16">
        <f>SUM(H30:H33)</f>
        <v>3014450.51</v>
      </c>
      <c r="I28" s="17">
        <f>SUM(I30:I33)</f>
        <v>0</v>
      </c>
      <c r="J28" s="17">
        <f t="shared" ref="J28:M28" si="5">SUM(J30:J33)</f>
        <v>0</v>
      </c>
      <c r="K28" s="17">
        <f t="shared" si="5"/>
        <v>0</v>
      </c>
      <c r="L28" s="17">
        <f t="shared" si="5"/>
        <v>0</v>
      </c>
      <c r="M28" s="18">
        <f t="shared" si="5"/>
        <v>0</v>
      </c>
      <c r="N28" s="182"/>
      <c r="O28" s="2"/>
    </row>
    <row r="29" spans="1:15" ht="21.75" customHeight="1">
      <c r="A29" s="137"/>
      <c r="B29" s="140"/>
      <c r="C29" s="143"/>
      <c r="D29" s="146"/>
      <c r="E29" s="149"/>
      <c r="F29" s="19" t="s">
        <v>10</v>
      </c>
      <c r="G29" s="20"/>
      <c r="H29" s="21"/>
      <c r="I29" s="22"/>
      <c r="J29" s="22"/>
      <c r="K29" s="22"/>
      <c r="L29" s="22"/>
      <c r="M29" s="23"/>
      <c r="N29" s="182"/>
    </row>
    <row r="30" spans="1:15" ht="27" customHeight="1">
      <c r="A30" s="137"/>
      <c r="B30" s="140"/>
      <c r="C30" s="143"/>
      <c r="D30" s="146"/>
      <c r="E30" s="149"/>
      <c r="F30" s="24" t="s">
        <v>11</v>
      </c>
      <c r="G30" s="25">
        <f>SUM(H30:M30)</f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2"/>
    </row>
    <row r="31" spans="1:15" ht="24" customHeight="1">
      <c r="A31" s="137"/>
      <c r="B31" s="140"/>
      <c r="C31" s="143"/>
      <c r="D31" s="146"/>
      <c r="E31" s="149"/>
      <c r="F31" s="24" t="s">
        <v>12</v>
      </c>
      <c r="G31" s="25">
        <f>SUM(H31:M31)</f>
        <v>3014450.51</v>
      </c>
      <c r="H31" s="26">
        <v>3014450.51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82"/>
    </row>
    <row r="32" spans="1:15" ht="25.5" customHeight="1">
      <c r="A32" s="137"/>
      <c r="B32" s="140"/>
      <c r="C32" s="143"/>
      <c r="D32" s="146"/>
      <c r="E32" s="149"/>
      <c r="F32" s="24" t="s">
        <v>13</v>
      </c>
      <c r="G32" s="25">
        <f>SUM(H32:M32)</f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2"/>
    </row>
    <row r="33" spans="1:15" ht="27.75" customHeight="1" thickBot="1">
      <c r="A33" s="138"/>
      <c r="B33" s="141"/>
      <c r="C33" s="144"/>
      <c r="D33" s="147"/>
      <c r="E33" s="150"/>
      <c r="F33" s="27" t="s">
        <v>14</v>
      </c>
      <c r="G33" s="28">
        <f>SUM(H33:M33)</f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3"/>
    </row>
    <row r="34" spans="1:15" ht="30.75" customHeight="1" thickBot="1">
      <c r="A34" s="178" t="s">
        <v>38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0"/>
    </row>
    <row r="35" spans="1:15" ht="32.25" customHeight="1" thickBot="1">
      <c r="A35" s="166" t="s">
        <v>27</v>
      </c>
      <c r="B35" s="169" t="s">
        <v>28</v>
      </c>
      <c r="C35" s="142" t="s">
        <v>47</v>
      </c>
      <c r="D35" s="172"/>
      <c r="E35" s="175" t="s">
        <v>17</v>
      </c>
      <c r="F35" s="42" t="s">
        <v>9</v>
      </c>
      <c r="G35" s="15">
        <f>SUM(G37:G40)</f>
        <v>771300</v>
      </c>
      <c r="H35" s="16">
        <f t="shared" ref="H35:L35" si="6">SUM(H37:H40)</f>
        <v>771300</v>
      </c>
      <c r="I35" s="17">
        <f t="shared" si="6"/>
        <v>0</v>
      </c>
      <c r="J35" s="17">
        <f t="shared" si="6"/>
        <v>0</v>
      </c>
      <c r="K35" s="17">
        <f t="shared" si="6"/>
        <v>0</v>
      </c>
      <c r="L35" s="17">
        <f t="shared" si="6"/>
        <v>0</v>
      </c>
      <c r="M35" s="43">
        <f>SUM(M37:M40)</f>
        <v>0</v>
      </c>
      <c r="N35" s="163" t="s">
        <v>55</v>
      </c>
      <c r="O35" s="2"/>
    </row>
    <row r="36" spans="1:15" ht="24.75" customHeight="1">
      <c r="A36" s="167"/>
      <c r="B36" s="170"/>
      <c r="C36" s="143"/>
      <c r="D36" s="173"/>
      <c r="E36" s="176"/>
      <c r="F36" s="91" t="s">
        <v>10</v>
      </c>
      <c r="G36" s="92"/>
      <c r="H36" s="93"/>
      <c r="I36" s="94"/>
      <c r="J36" s="94"/>
      <c r="K36" s="94"/>
      <c r="L36" s="94"/>
      <c r="M36" s="95"/>
      <c r="N36" s="164"/>
    </row>
    <row r="37" spans="1:15" ht="29.25" customHeight="1">
      <c r="A37" s="167"/>
      <c r="B37" s="170"/>
      <c r="C37" s="143"/>
      <c r="D37" s="173"/>
      <c r="E37" s="176"/>
      <c r="F37" s="96" t="s">
        <v>11</v>
      </c>
      <c r="G37" s="40">
        <f>SUM(H37:M37)</f>
        <v>585270</v>
      </c>
      <c r="H37" s="46">
        <v>585270</v>
      </c>
      <c r="I37" s="46">
        <v>0</v>
      </c>
      <c r="J37" s="46">
        <v>0</v>
      </c>
      <c r="K37" s="46">
        <v>0</v>
      </c>
      <c r="L37" s="46">
        <v>0</v>
      </c>
      <c r="M37" s="88">
        <v>0</v>
      </c>
      <c r="N37" s="164"/>
    </row>
    <row r="38" spans="1:15" ht="30" customHeight="1">
      <c r="A38" s="167"/>
      <c r="B38" s="170"/>
      <c r="C38" s="143"/>
      <c r="D38" s="173"/>
      <c r="E38" s="176"/>
      <c r="F38" s="96" t="s">
        <v>12</v>
      </c>
      <c r="G38" s="40">
        <f>SUM(H38:M38)</f>
        <v>65030</v>
      </c>
      <c r="H38" s="46">
        <v>65030</v>
      </c>
      <c r="I38" s="46">
        <v>0</v>
      </c>
      <c r="J38" s="46">
        <v>0</v>
      </c>
      <c r="K38" s="46">
        <v>0</v>
      </c>
      <c r="L38" s="46">
        <v>0</v>
      </c>
      <c r="M38" s="88">
        <v>0</v>
      </c>
      <c r="N38" s="164"/>
    </row>
    <row r="39" spans="1:15" ht="27.75" customHeight="1">
      <c r="A39" s="167"/>
      <c r="B39" s="170"/>
      <c r="C39" s="143"/>
      <c r="D39" s="173"/>
      <c r="E39" s="176"/>
      <c r="F39" s="96" t="s">
        <v>13</v>
      </c>
      <c r="G39" s="40">
        <f t="shared" ref="G39:G40" si="7">SUM(H39:M39)</f>
        <v>99000</v>
      </c>
      <c r="H39" s="46">
        <v>99000</v>
      </c>
      <c r="I39" s="46">
        <v>0</v>
      </c>
      <c r="J39" s="46">
        <v>0</v>
      </c>
      <c r="K39" s="46">
        <v>0</v>
      </c>
      <c r="L39" s="46">
        <v>0</v>
      </c>
      <c r="M39" s="88">
        <v>0</v>
      </c>
      <c r="N39" s="164"/>
      <c r="O39" s="2"/>
    </row>
    <row r="40" spans="1:15" ht="24.75" customHeight="1" thickBot="1">
      <c r="A40" s="168"/>
      <c r="B40" s="171"/>
      <c r="C40" s="144"/>
      <c r="D40" s="174"/>
      <c r="E40" s="177"/>
      <c r="F40" s="97" t="s">
        <v>14</v>
      </c>
      <c r="G40" s="57">
        <f t="shared" si="7"/>
        <v>22000</v>
      </c>
      <c r="H40" s="55">
        <v>22000</v>
      </c>
      <c r="I40" s="55">
        <v>0</v>
      </c>
      <c r="J40" s="55">
        <v>0</v>
      </c>
      <c r="K40" s="55">
        <v>0</v>
      </c>
      <c r="L40" s="55">
        <v>0</v>
      </c>
      <c r="M40" s="98">
        <v>0</v>
      </c>
      <c r="N40" s="165"/>
      <c r="O40" s="2"/>
    </row>
    <row r="41" spans="1:15" ht="30.75" customHeight="1" thickBot="1">
      <c r="A41" s="160" t="s">
        <v>41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2"/>
      <c r="O41" s="2"/>
    </row>
    <row r="42" spans="1:15" ht="27" customHeight="1" thickBot="1">
      <c r="A42" s="211" t="s">
        <v>43</v>
      </c>
      <c r="B42" s="214" t="s">
        <v>56</v>
      </c>
      <c r="C42" s="187" t="s">
        <v>47</v>
      </c>
      <c r="D42" s="190" t="s">
        <v>49</v>
      </c>
      <c r="E42" s="193" t="s">
        <v>17</v>
      </c>
      <c r="F42" s="47" t="s">
        <v>9</v>
      </c>
      <c r="G42" s="15">
        <f t="shared" ref="G42:L42" si="8">SUM(G44:G47)</f>
        <v>90000</v>
      </c>
      <c r="H42" s="16">
        <f t="shared" si="8"/>
        <v>50000</v>
      </c>
      <c r="I42" s="17">
        <f t="shared" si="8"/>
        <v>0</v>
      </c>
      <c r="J42" s="17">
        <f t="shared" si="8"/>
        <v>40000</v>
      </c>
      <c r="K42" s="17">
        <f t="shared" si="8"/>
        <v>0</v>
      </c>
      <c r="L42" s="17">
        <f t="shared" si="8"/>
        <v>0</v>
      </c>
      <c r="M42" s="43">
        <f>SUM(M44:M47)</f>
        <v>0</v>
      </c>
      <c r="N42" s="196" t="s">
        <v>57</v>
      </c>
      <c r="O42" s="2"/>
    </row>
    <row r="43" spans="1:15" ht="18.75">
      <c r="A43" s="212"/>
      <c r="B43" s="215"/>
      <c r="C43" s="188"/>
      <c r="D43" s="191"/>
      <c r="E43" s="194"/>
      <c r="F43" s="99" t="s">
        <v>10</v>
      </c>
      <c r="G43" s="92"/>
      <c r="H43" s="93"/>
      <c r="I43" s="94"/>
      <c r="J43" s="94"/>
      <c r="K43" s="94"/>
      <c r="L43" s="94"/>
      <c r="M43" s="95"/>
      <c r="N43" s="197"/>
    </row>
    <row r="44" spans="1:15" ht="26.25" customHeight="1">
      <c r="A44" s="212"/>
      <c r="B44" s="215"/>
      <c r="C44" s="188"/>
      <c r="D44" s="191"/>
      <c r="E44" s="194"/>
      <c r="F44" s="74" t="s">
        <v>11</v>
      </c>
      <c r="G44" s="40">
        <f>SUM(H44:M44)</f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88">
        <v>0</v>
      </c>
      <c r="N44" s="197"/>
    </row>
    <row r="45" spans="1:15" ht="24" customHeight="1">
      <c r="A45" s="212"/>
      <c r="B45" s="215"/>
      <c r="C45" s="188"/>
      <c r="D45" s="191"/>
      <c r="E45" s="194"/>
      <c r="F45" s="74" t="s">
        <v>12</v>
      </c>
      <c r="G45" s="40">
        <f t="shared" ref="G45:G47" si="9">SUM(H45:M45)</f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88">
        <v>0</v>
      </c>
      <c r="N45" s="197"/>
    </row>
    <row r="46" spans="1:15" ht="31.5" customHeight="1">
      <c r="A46" s="212"/>
      <c r="B46" s="215"/>
      <c r="C46" s="188"/>
      <c r="D46" s="191"/>
      <c r="E46" s="194"/>
      <c r="F46" s="74" t="s">
        <v>13</v>
      </c>
      <c r="G46" s="40">
        <f t="shared" si="9"/>
        <v>90000</v>
      </c>
      <c r="H46" s="46">
        <v>50000</v>
      </c>
      <c r="I46" s="46">
        <v>0</v>
      </c>
      <c r="J46" s="46">
        <v>40000</v>
      </c>
      <c r="K46" s="46">
        <v>0</v>
      </c>
      <c r="L46" s="46">
        <v>0</v>
      </c>
      <c r="M46" s="88">
        <v>0</v>
      </c>
      <c r="N46" s="197"/>
      <c r="O46" s="2"/>
    </row>
    <row r="47" spans="1:15" ht="19.5" thickBot="1">
      <c r="A47" s="213"/>
      <c r="B47" s="216"/>
      <c r="C47" s="189"/>
      <c r="D47" s="192"/>
      <c r="E47" s="195"/>
      <c r="F47" s="75" t="s">
        <v>14</v>
      </c>
      <c r="G47" s="40">
        <f t="shared" si="9"/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88">
        <v>0</v>
      </c>
      <c r="N47" s="198"/>
      <c r="O47" s="2"/>
    </row>
    <row r="48" spans="1:15" ht="19.5" thickBot="1">
      <c r="A48" s="77" t="s">
        <v>61</v>
      </c>
      <c r="B48" s="169" t="s">
        <v>63</v>
      </c>
      <c r="C48" s="142" t="s">
        <v>47</v>
      </c>
      <c r="D48" s="199" t="s">
        <v>49</v>
      </c>
      <c r="E48" s="202" t="s">
        <v>17</v>
      </c>
      <c r="F48" s="100" t="s">
        <v>9</v>
      </c>
      <c r="G48" s="78">
        <f t="shared" ref="G48:L48" si="10">SUM(G50:G53)</f>
        <v>50000</v>
      </c>
      <c r="H48" s="79">
        <f t="shared" si="10"/>
        <v>50000</v>
      </c>
      <c r="I48" s="80">
        <f t="shared" si="10"/>
        <v>0</v>
      </c>
      <c r="J48" s="80">
        <f t="shared" si="10"/>
        <v>0</v>
      </c>
      <c r="K48" s="80">
        <f t="shared" si="10"/>
        <v>0</v>
      </c>
      <c r="L48" s="80">
        <f t="shared" si="10"/>
        <v>0</v>
      </c>
      <c r="M48" s="81">
        <f>SUM(M50:M53)</f>
        <v>0</v>
      </c>
      <c r="N48" s="76"/>
      <c r="O48" s="2"/>
    </row>
    <row r="49" spans="1:15" ht="18.75">
      <c r="A49" s="77"/>
      <c r="B49" s="170"/>
      <c r="C49" s="143"/>
      <c r="D49" s="200"/>
      <c r="E49" s="203"/>
      <c r="F49" s="48" t="s">
        <v>10</v>
      </c>
      <c r="G49" s="31"/>
      <c r="H49" s="32"/>
      <c r="I49" s="33"/>
      <c r="J49" s="33"/>
      <c r="K49" s="33"/>
      <c r="L49" s="33"/>
      <c r="M49" s="44"/>
      <c r="N49" s="205" t="s">
        <v>65</v>
      </c>
      <c r="O49" s="2"/>
    </row>
    <row r="50" spans="1:15" ht="18.75">
      <c r="A50" s="77"/>
      <c r="B50" s="170"/>
      <c r="C50" s="143"/>
      <c r="D50" s="200"/>
      <c r="E50" s="203"/>
      <c r="F50" s="49" t="s">
        <v>11</v>
      </c>
      <c r="G50" s="25">
        <f>SUM(H50:M50)</f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45">
        <v>0</v>
      </c>
      <c r="N50" s="206"/>
      <c r="O50" s="2"/>
    </row>
    <row r="51" spans="1:15" ht="18.75">
      <c r="A51" s="77"/>
      <c r="B51" s="170"/>
      <c r="C51" s="143"/>
      <c r="D51" s="200"/>
      <c r="E51" s="203"/>
      <c r="F51" s="49" t="s">
        <v>12</v>
      </c>
      <c r="G51" s="25">
        <f t="shared" ref="G51:G53" si="11">SUM(H51:M51)</f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45">
        <v>0</v>
      </c>
      <c r="N51" s="206"/>
      <c r="O51" s="2"/>
    </row>
    <row r="52" spans="1:15" ht="18.75">
      <c r="A52" s="77"/>
      <c r="B52" s="170"/>
      <c r="C52" s="143"/>
      <c r="D52" s="200"/>
      <c r="E52" s="203"/>
      <c r="F52" s="49" t="s">
        <v>13</v>
      </c>
      <c r="G52" s="25">
        <f t="shared" si="11"/>
        <v>50000</v>
      </c>
      <c r="H52" s="26">
        <v>50000</v>
      </c>
      <c r="I52" s="26">
        <v>0</v>
      </c>
      <c r="J52" s="26">
        <v>0</v>
      </c>
      <c r="K52" s="26">
        <v>0</v>
      </c>
      <c r="L52" s="26">
        <v>0</v>
      </c>
      <c r="M52" s="45">
        <v>0</v>
      </c>
      <c r="N52" s="206"/>
      <c r="O52" s="2"/>
    </row>
    <row r="53" spans="1:15" ht="19.5" thickBot="1">
      <c r="A53" s="77"/>
      <c r="B53" s="171"/>
      <c r="C53" s="144"/>
      <c r="D53" s="201"/>
      <c r="E53" s="204"/>
      <c r="F53" s="50" t="s">
        <v>14</v>
      </c>
      <c r="G53" s="25">
        <f t="shared" si="11"/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45">
        <v>0</v>
      </c>
      <c r="N53" s="206"/>
      <c r="O53" s="2"/>
    </row>
    <row r="54" spans="1:15" ht="19.5" thickBot="1">
      <c r="A54" s="77" t="s">
        <v>62</v>
      </c>
      <c r="B54" s="169" t="s">
        <v>64</v>
      </c>
      <c r="C54" s="142" t="s">
        <v>47</v>
      </c>
      <c r="D54" s="199" t="s">
        <v>49</v>
      </c>
      <c r="E54" s="202" t="s">
        <v>17</v>
      </c>
      <c r="F54" s="100" t="s">
        <v>9</v>
      </c>
      <c r="G54" s="78">
        <f t="shared" ref="G54:L54" si="12">SUM(G56:G59)</f>
        <v>40000</v>
      </c>
      <c r="H54" s="79">
        <f t="shared" si="12"/>
        <v>0</v>
      </c>
      <c r="I54" s="80">
        <f t="shared" si="12"/>
        <v>0</v>
      </c>
      <c r="J54" s="80">
        <v>0</v>
      </c>
      <c r="K54" s="80">
        <f t="shared" si="12"/>
        <v>0</v>
      </c>
      <c r="L54" s="80">
        <f t="shared" si="12"/>
        <v>0</v>
      </c>
      <c r="M54" s="81">
        <f>SUM(M56:M59)</f>
        <v>0</v>
      </c>
      <c r="N54" s="207"/>
      <c r="O54" s="2"/>
    </row>
    <row r="55" spans="1:15" ht="15.75" customHeight="1">
      <c r="A55" s="77"/>
      <c r="B55" s="170"/>
      <c r="C55" s="143"/>
      <c r="D55" s="200"/>
      <c r="E55" s="203"/>
      <c r="F55" s="48" t="s">
        <v>10</v>
      </c>
      <c r="G55" s="31"/>
      <c r="H55" s="32"/>
      <c r="I55" s="33"/>
      <c r="J55" s="33"/>
      <c r="K55" s="33"/>
      <c r="L55" s="33"/>
      <c r="M55" s="44"/>
      <c r="N55" s="208" t="s">
        <v>66</v>
      </c>
      <c r="O55" s="2"/>
    </row>
    <row r="56" spans="1:15" ht="18.75">
      <c r="A56" s="77"/>
      <c r="B56" s="170"/>
      <c r="C56" s="143"/>
      <c r="D56" s="200"/>
      <c r="E56" s="203"/>
      <c r="F56" s="49" t="s">
        <v>11</v>
      </c>
      <c r="G56" s="25">
        <f>SUM(H56:M56)</f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45">
        <v>0</v>
      </c>
      <c r="N56" s="209"/>
      <c r="O56" s="2"/>
    </row>
    <row r="57" spans="1:15" ht="18.75">
      <c r="A57" s="77"/>
      <c r="B57" s="170"/>
      <c r="C57" s="143"/>
      <c r="D57" s="200"/>
      <c r="E57" s="203"/>
      <c r="F57" s="49" t="s">
        <v>12</v>
      </c>
      <c r="G57" s="25">
        <f t="shared" ref="G57:G59" si="13">SUM(H57:M57)</f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45">
        <v>0</v>
      </c>
      <c r="N57" s="209"/>
      <c r="O57" s="2"/>
    </row>
    <row r="58" spans="1:15" ht="18.75">
      <c r="A58" s="77"/>
      <c r="B58" s="170"/>
      <c r="C58" s="143"/>
      <c r="D58" s="200"/>
      <c r="E58" s="203"/>
      <c r="F58" s="49" t="s">
        <v>13</v>
      </c>
      <c r="G58" s="25">
        <f t="shared" si="13"/>
        <v>40000</v>
      </c>
      <c r="H58" s="26">
        <v>0</v>
      </c>
      <c r="I58" s="26">
        <v>0</v>
      </c>
      <c r="J58" s="26">
        <v>40000</v>
      </c>
      <c r="K58" s="26">
        <v>0</v>
      </c>
      <c r="L58" s="26">
        <v>0</v>
      </c>
      <c r="M58" s="45">
        <v>0</v>
      </c>
      <c r="N58" s="209"/>
      <c r="O58" s="2"/>
    </row>
    <row r="59" spans="1:15" ht="19.5" thickBot="1">
      <c r="A59" s="77"/>
      <c r="B59" s="171"/>
      <c r="C59" s="144"/>
      <c r="D59" s="201"/>
      <c r="E59" s="204"/>
      <c r="F59" s="50" t="s">
        <v>14</v>
      </c>
      <c r="G59" s="25">
        <f t="shared" si="13"/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45">
        <v>0</v>
      </c>
      <c r="N59" s="210"/>
      <c r="O59" s="2"/>
    </row>
    <row r="60" spans="1:15" ht="27.75" customHeight="1" thickBot="1">
      <c r="A60" s="211" t="s">
        <v>44</v>
      </c>
      <c r="B60" s="214" t="s">
        <v>30</v>
      </c>
      <c r="C60" s="187" t="s">
        <v>47</v>
      </c>
      <c r="D60" s="190" t="s">
        <v>50</v>
      </c>
      <c r="E60" s="193" t="s">
        <v>17</v>
      </c>
      <c r="F60" s="47" t="s">
        <v>9</v>
      </c>
      <c r="G60" s="15">
        <f t="shared" ref="G60:L60" si="14">SUM(G62:G65)</f>
        <v>17417012.34</v>
      </c>
      <c r="H60" s="16">
        <f t="shared" si="14"/>
        <v>17417012.34</v>
      </c>
      <c r="I60" s="17">
        <f t="shared" si="14"/>
        <v>0</v>
      </c>
      <c r="J60" s="17">
        <f t="shared" si="14"/>
        <v>0</v>
      </c>
      <c r="K60" s="17">
        <f t="shared" si="14"/>
        <v>0</v>
      </c>
      <c r="L60" s="17">
        <f t="shared" si="14"/>
        <v>0</v>
      </c>
      <c r="M60" s="43">
        <f>SUM(M62:M65)</f>
        <v>0</v>
      </c>
      <c r="N60" s="196" t="s">
        <v>33</v>
      </c>
      <c r="O60" s="2"/>
    </row>
    <row r="61" spans="1:15" ht="24" customHeight="1">
      <c r="A61" s="212"/>
      <c r="B61" s="215"/>
      <c r="C61" s="188"/>
      <c r="D61" s="191"/>
      <c r="E61" s="194"/>
      <c r="F61" s="99" t="s">
        <v>10</v>
      </c>
      <c r="G61" s="92"/>
      <c r="H61" s="93"/>
      <c r="I61" s="94"/>
      <c r="J61" s="94"/>
      <c r="K61" s="94"/>
      <c r="L61" s="94"/>
      <c r="M61" s="95"/>
      <c r="N61" s="197"/>
    </row>
    <row r="62" spans="1:15" ht="27" customHeight="1">
      <c r="A62" s="212"/>
      <c r="B62" s="215"/>
      <c r="C62" s="188"/>
      <c r="D62" s="191"/>
      <c r="E62" s="194"/>
      <c r="F62" s="74" t="s">
        <v>11</v>
      </c>
      <c r="G62" s="40">
        <f t="shared" ref="G62:G64" si="15">SUM(H62:M62)</f>
        <v>15311000</v>
      </c>
      <c r="H62" s="46">
        <v>15311000</v>
      </c>
      <c r="I62" s="46">
        <v>0</v>
      </c>
      <c r="J62" s="46">
        <v>0</v>
      </c>
      <c r="K62" s="46">
        <v>0</v>
      </c>
      <c r="L62" s="46">
        <v>0</v>
      </c>
      <c r="M62" s="88">
        <v>0</v>
      </c>
      <c r="N62" s="197"/>
    </row>
    <row r="63" spans="1:15" ht="33" customHeight="1">
      <c r="A63" s="212"/>
      <c r="B63" s="215"/>
      <c r="C63" s="188"/>
      <c r="D63" s="191"/>
      <c r="E63" s="194"/>
      <c r="F63" s="74" t="s">
        <v>12</v>
      </c>
      <c r="G63" s="40">
        <f t="shared" si="15"/>
        <v>1701222.34</v>
      </c>
      <c r="H63" s="46">
        <v>1701222.34</v>
      </c>
      <c r="I63" s="46">
        <v>0</v>
      </c>
      <c r="J63" s="46">
        <v>0</v>
      </c>
      <c r="K63" s="46">
        <v>0</v>
      </c>
      <c r="L63" s="46">
        <v>0</v>
      </c>
      <c r="M63" s="88">
        <v>0</v>
      </c>
      <c r="N63" s="197"/>
    </row>
    <row r="64" spans="1:15" ht="25.5" customHeight="1">
      <c r="A64" s="212"/>
      <c r="B64" s="215"/>
      <c r="C64" s="188"/>
      <c r="D64" s="191"/>
      <c r="E64" s="194"/>
      <c r="F64" s="74" t="s">
        <v>13</v>
      </c>
      <c r="G64" s="40">
        <f t="shared" si="15"/>
        <v>101200</v>
      </c>
      <c r="H64" s="46">
        <v>101200</v>
      </c>
      <c r="I64" s="46">
        <v>0</v>
      </c>
      <c r="J64" s="46">
        <v>0</v>
      </c>
      <c r="K64" s="46">
        <v>0</v>
      </c>
      <c r="L64" s="46">
        <v>0</v>
      </c>
      <c r="M64" s="88">
        <v>0</v>
      </c>
      <c r="N64" s="197"/>
      <c r="O64" s="2"/>
    </row>
    <row r="65" spans="1:15" ht="26.25" customHeight="1" thickBot="1">
      <c r="A65" s="213"/>
      <c r="B65" s="216"/>
      <c r="C65" s="189"/>
      <c r="D65" s="192"/>
      <c r="E65" s="195"/>
      <c r="F65" s="75" t="s">
        <v>14</v>
      </c>
      <c r="G65" s="40">
        <f>SUM(H65:M65)</f>
        <v>303590</v>
      </c>
      <c r="H65" s="46">
        <v>303590</v>
      </c>
      <c r="I65" s="46">
        <v>0</v>
      </c>
      <c r="J65" s="46">
        <v>0</v>
      </c>
      <c r="K65" s="46">
        <v>0</v>
      </c>
      <c r="L65" s="46">
        <v>0</v>
      </c>
      <c r="M65" s="88">
        <v>0</v>
      </c>
      <c r="N65" s="198"/>
      <c r="O65" s="2"/>
    </row>
    <row r="66" spans="1:15" ht="29.25" customHeight="1" thickBot="1">
      <c r="A66" s="217" t="s">
        <v>45</v>
      </c>
      <c r="B66" s="219" t="s">
        <v>31</v>
      </c>
      <c r="C66" s="187" t="s">
        <v>47</v>
      </c>
      <c r="D66" s="190" t="s">
        <v>51</v>
      </c>
      <c r="E66" s="193" t="s">
        <v>17</v>
      </c>
      <c r="F66" s="47" t="s">
        <v>9</v>
      </c>
      <c r="G66" s="15">
        <f t="shared" ref="G66:L66" si="16">SUM(G68:G71)</f>
        <v>3089391.56</v>
      </c>
      <c r="H66" s="16">
        <f t="shared" si="16"/>
        <v>3089391.56</v>
      </c>
      <c r="I66" s="17">
        <f t="shared" si="16"/>
        <v>0</v>
      </c>
      <c r="J66" s="17">
        <f t="shared" si="16"/>
        <v>0</v>
      </c>
      <c r="K66" s="17">
        <f t="shared" si="16"/>
        <v>0</v>
      </c>
      <c r="L66" s="17">
        <f t="shared" si="16"/>
        <v>0</v>
      </c>
      <c r="M66" s="43">
        <f>SUM(M68:M71)</f>
        <v>0</v>
      </c>
      <c r="N66" s="196" t="s">
        <v>34</v>
      </c>
      <c r="O66" s="2"/>
    </row>
    <row r="67" spans="1:15" ht="25.5" customHeight="1">
      <c r="A67" s="218"/>
      <c r="B67" s="220"/>
      <c r="C67" s="188"/>
      <c r="D67" s="191"/>
      <c r="E67" s="194"/>
      <c r="F67" s="99" t="s">
        <v>10</v>
      </c>
      <c r="G67" s="92"/>
      <c r="H67" s="93"/>
      <c r="I67" s="94"/>
      <c r="J67" s="94"/>
      <c r="K67" s="94"/>
      <c r="L67" s="94"/>
      <c r="M67" s="95"/>
      <c r="N67" s="197"/>
    </row>
    <row r="68" spans="1:15" ht="27" customHeight="1">
      <c r="A68" s="218"/>
      <c r="B68" s="220"/>
      <c r="C68" s="188"/>
      <c r="D68" s="191"/>
      <c r="E68" s="194"/>
      <c r="F68" s="74" t="s">
        <v>11</v>
      </c>
      <c r="G68" s="40">
        <f>SUM(H68:M68)</f>
        <v>2712749</v>
      </c>
      <c r="H68" s="46">
        <v>2712749</v>
      </c>
      <c r="I68" s="46">
        <v>0</v>
      </c>
      <c r="J68" s="46">
        <v>0</v>
      </c>
      <c r="K68" s="46">
        <v>0</v>
      </c>
      <c r="L68" s="46">
        <v>0</v>
      </c>
      <c r="M68" s="88">
        <v>0</v>
      </c>
      <c r="N68" s="197"/>
    </row>
    <row r="69" spans="1:15" ht="28.5" customHeight="1">
      <c r="A69" s="218"/>
      <c r="B69" s="220"/>
      <c r="C69" s="188"/>
      <c r="D69" s="191"/>
      <c r="E69" s="194"/>
      <c r="F69" s="74" t="s">
        <v>12</v>
      </c>
      <c r="G69" s="40">
        <f t="shared" ref="G69" si="17">SUM(H69:M69)</f>
        <v>301416.56</v>
      </c>
      <c r="H69" s="46">
        <v>301416.56</v>
      </c>
      <c r="I69" s="46">
        <v>0</v>
      </c>
      <c r="J69" s="46">
        <v>0</v>
      </c>
      <c r="K69" s="46">
        <v>0</v>
      </c>
      <c r="L69" s="46">
        <v>0</v>
      </c>
      <c r="M69" s="88">
        <v>0</v>
      </c>
      <c r="N69" s="197"/>
    </row>
    <row r="70" spans="1:15" ht="24.75" customHeight="1">
      <c r="A70" s="218"/>
      <c r="B70" s="220"/>
      <c r="C70" s="188"/>
      <c r="D70" s="191"/>
      <c r="E70" s="194"/>
      <c r="F70" s="74" t="s">
        <v>13</v>
      </c>
      <c r="G70" s="40">
        <f>SUM(H70:M70)</f>
        <v>18806</v>
      </c>
      <c r="H70" s="46">
        <v>18806</v>
      </c>
      <c r="I70" s="46">
        <v>0</v>
      </c>
      <c r="J70" s="46">
        <v>0</v>
      </c>
      <c r="K70" s="46">
        <v>0</v>
      </c>
      <c r="L70" s="46">
        <v>0</v>
      </c>
      <c r="M70" s="88">
        <v>0</v>
      </c>
      <c r="N70" s="197"/>
      <c r="O70" s="2"/>
    </row>
    <row r="71" spans="1:15" ht="26.25" customHeight="1" thickBot="1">
      <c r="A71" s="218"/>
      <c r="B71" s="220"/>
      <c r="C71" s="221"/>
      <c r="D71" s="191"/>
      <c r="E71" s="194"/>
      <c r="F71" s="101" t="s">
        <v>14</v>
      </c>
      <c r="G71" s="90">
        <f>SUM(H71:M71)</f>
        <v>56420</v>
      </c>
      <c r="H71" s="102">
        <v>56420</v>
      </c>
      <c r="I71" s="102">
        <v>0</v>
      </c>
      <c r="J71" s="102">
        <v>0</v>
      </c>
      <c r="K71" s="102">
        <v>0</v>
      </c>
      <c r="L71" s="102">
        <v>0</v>
      </c>
      <c r="M71" s="103">
        <v>0</v>
      </c>
      <c r="N71" s="198"/>
      <c r="O71" s="2"/>
    </row>
    <row r="72" spans="1:15" ht="28.5" customHeight="1">
      <c r="A72" s="217" t="s">
        <v>46</v>
      </c>
      <c r="B72" s="219" t="s">
        <v>32</v>
      </c>
      <c r="C72" s="187" t="s">
        <v>47</v>
      </c>
      <c r="D72" s="190" t="s">
        <v>52</v>
      </c>
      <c r="E72" s="224" t="s">
        <v>17</v>
      </c>
      <c r="F72" s="51" t="s">
        <v>9</v>
      </c>
      <c r="G72" s="52">
        <f t="shared" ref="G72:L72" si="18">SUM(G74:G77)</f>
        <v>289940049.99000001</v>
      </c>
      <c r="H72" s="51">
        <f t="shared" si="18"/>
        <v>289940049.99000001</v>
      </c>
      <c r="I72" s="52">
        <f t="shared" si="18"/>
        <v>0</v>
      </c>
      <c r="J72" s="51">
        <f t="shared" si="18"/>
        <v>0</v>
      </c>
      <c r="K72" s="52">
        <f t="shared" si="18"/>
        <v>0</v>
      </c>
      <c r="L72" s="51">
        <f t="shared" si="18"/>
        <v>0</v>
      </c>
      <c r="M72" s="52">
        <f>SUM(M74:M77)</f>
        <v>0</v>
      </c>
      <c r="N72" s="184" t="s">
        <v>54</v>
      </c>
      <c r="O72" s="2"/>
    </row>
    <row r="73" spans="1:15" ht="25.5" customHeight="1">
      <c r="A73" s="218"/>
      <c r="B73" s="220"/>
      <c r="C73" s="188"/>
      <c r="D73" s="191"/>
      <c r="E73" s="225"/>
      <c r="F73" s="40" t="s">
        <v>10</v>
      </c>
      <c r="G73" s="46"/>
      <c r="H73" s="40"/>
      <c r="I73" s="46"/>
      <c r="J73" s="40"/>
      <c r="K73" s="46"/>
      <c r="L73" s="40"/>
      <c r="M73" s="46"/>
      <c r="N73" s="185"/>
    </row>
    <row r="74" spans="1:15" ht="26.25" customHeight="1">
      <c r="A74" s="218"/>
      <c r="B74" s="220"/>
      <c r="C74" s="188"/>
      <c r="D74" s="191"/>
      <c r="E74" s="225"/>
      <c r="F74" s="40" t="s">
        <v>11</v>
      </c>
      <c r="G74" s="46">
        <f>SUM(H74:M74)</f>
        <v>256609125</v>
      </c>
      <c r="H74" s="40">
        <v>256609125</v>
      </c>
      <c r="I74" s="46">
        <v>0</v>
      </c>
      <c r="J74" s="40">
        <v>0</v>
      </c>
      <c r="K74" s="46">
        <v>0</v>
      </c>
      <c r="L74" s="40">
        <v>0</v>
      </c>
      <c r="M74" s="46">
        <v>0</v>
      </c>
      <c r="N74" s="185"/>
    </row>
    <row r="75" spans="1:15" ht="29.25" customHeight="1">
      <c r="A75" s="218"/>
      <c r="B75" s="220"/>
      <c r="C75" s="188"/>
      <c r="D75" s="191"/>
      <c r="E75" s="225"/>
      <c r="F75" s="40" t="s">
        <v>12</v>
      </c>
      <c r="G75" s="46">
        <f t="shared" ref="G75:G77" si="19">SUM(H75:M75)</f>
        <v>28512124.989999998</v>
      </c>
      <c r="H75" s="40">
        <v>28512124.989999998</v>
      </c>
      <c r="I75" s="46">
        <v>0</v>
      </c>
      <c r="J75" s="40">
        <v>0</v>
      </c>
      <c r="K75" s="46">
        <v>0</v>
      </c>
      <c r="L75" s="40">
        <v>0</v>
      </c>
      <c r="M75" s="46">
        <v>0</v>
      </c>
      <c r="N75" s="185"/>
    </row>
    <row r="76" spans="1:15" ht="32.25" customHeight="1">
      <c r="A76" s="218"/>
      <c r="B76" s="220"/>
      <c r="C76" s="188"/>
      <c r="D76" s="191"/>
      <c r="E76" s="225"/>
      <c r="F76" s="40" t="s">
        <v>13</v>
      </c>
      <c r="G76" s="46">
        <f t="shared" si="19"/>
        <v>454700</v>
      </c>
      <c r="H76" s="40">
        <v>454700</v>
      </c>
      <c r="I76" s="46">
        <v>0</v>
      </c>
      <c r="J76" s="40">
        <v>0</v>
      </c>
      <c r="K76" s="46">
        <v>0</v>
      </c>
      <c r="L76" s="40">
        <v>0</v>
      </c>
      <c r="M76" s="46">
        <v>0</v>
      </c>
      <c r="N76" s="185"/>
      <c r="O76" s="2"/>
    </row>
    <row r="77" spans="1:15" ht="27.75" customHeight="1" thickBot="1">
      <c r="A77" s="222"/>
      <c r="B77" s="223"/>
      <c r="C77" s="189"/>
      <c r="D77" s="192"/>
      <c r="E77" s="226"/>
      <c r="F77" s="57" t="s">
        <v>14</v>
      </c>
      <c r="G77" s="55">
        <f t="shared" si="19"/>
        <v>4364100</v>
      </c>
      <c r="H77" s="57">
        <v>4364100</v>
      </c>
      <c r="I77" s="55">
        <v>0</v>
      </c>
      <c r="J77" s="57">
        <v>0</v>
      </c>
      <c r="K77" s="55">
        <v>0</v>
      </c>
      <c r="L77" s="57">
        <v>0</v>
      </c>
      <c r="M77" s="55">
        <v>0</v>
      </c>
      <c r="N77" s="186"/>
      <c r="O77" s="2"/>
    </row>
    <row r="78" spans="1:15" ht="28.5" customHeight="1" thickBot="1">
      <c r="A78" s="61" t="s">
        <v>29</v>
      </c>
      <c r="B78" s="62"/>
      <c r="C78" s="62"/>
      <c r="D78" s="62"/>
      <c r="E78" s="63"/>
      <c r="F78" s="73"/>
      <c r="G78" s="16">
        <f>G72+G66+G60+G42+G35+G10</f>
        <v>326898851.14999998</v>
      </c>
      <c r="H78" s="16">
        <f t="shared" ref="H78:M78" si="20">H72+H66+H60+H42+H35+H10</f>
        <v>319596667.24000001</v>
      </c>
      <c r="I78" s="16">
        <f t="shared" si="20"/>
        <v>3737309.81</v>
      </c>
      <c r="J78" s="16">
        <f t="shared" si="20"/>
        <v>2764874.0999999996</v>
      </c>
      <c r="K78" s="16">
        <f t="shared" si="20"/>
        <v>300000</v>
      </c>
      <c r="L78" s="16">
        <f t="shared" si="20"/>
        <v>300000</v>
      </c>
      <c r="M78" s="16">
        <f t="shared" si="20"/>
        <v>200000</v>
      </c>
      <c r="N78" s="39"/>
    </row>
    <row r="79" spans="1:15" ht="26.25" customHeight="1" thickBot="1">
      <c r="A79" s="64"/>
      <c r="B79" s="65"/>
      <c r="C79" s="65"/>
      <c r="D79" s="65"/>
      <c r="E79" s="66"/>
      <c r="F79" s="72" t="s">
        <v>10</v>
      </c>
      <c r="G79" s="69"/>
      <c r="H79" s="69"/>
      <c r="I79" s="69"/>
      <c r="J79" s="69"/>
      <c r="K79" s="69"/>
      <c r="L79" s="69"/>
      <c r="M79" s="69"/>
      <c r="N79" s="104"/>
    </row>
    <row r="80" spans="1:15" ht="24.75" customHeight="1">
      <c r="A80" s="64"/>
      <c r="B80" s="65"/>
      <c r="C80" s="65"/>
      <c r="D80" s="65"/>
      <c r="E80" s="65"/>
      <c r="F80" s="56" t="s">
        <v>11</v>
      </c>
      <c r="G80" s="70">
        <f>G74+G68+G62+G44+G37+G12</f>
        <v>277691597.06999999</v>
      </c>
      <c r="H80" s="70">
        <f t="shared" ref="H80:M80" si="21">H74+H68+H62+H44+H37+H12</f>
        <v>276677919.30000001</v>
      </c>
      <c r="I80" s="70">
        <f t="shared" si="21"/>
        <v>658247.5</v>
      </c>
      <c r="J80" s="70">
        <f t="shared" si="21"/>
        <v>355430.27</v>
      </c>
      <c r="K80" s="70">
        <f t="shared" si="21"/>
        <v>0</v>
      </c>
      <c r="L80" s="70">
        <f t="shared" si="21"/>
        <v>0</v>
      </c>
      <c r="M80" s="70">
        <f t="shared" si="21"/>
        <v>0</v>
      </c>
      <c r="N80" s="71"/>
    </row>
    <row r="81" spans="1:14" ht="22.5" customHeight="1">
      <c r="A81" s="64"/>
      <c r="B81" s="65"/>
      <c r="C81" s="65"/>
      <c r="D81" s="65"/>
      <c r="E81" s="65"/>
      <c r="F81" s="53" t="s">
        <v>12</v>
      </c>
      <c r="G81" s="41">
        <f t="shared" ref="G81:M83" si="22">G75+G69+G63+G45+G38+G13</f>
        <v>38463989.289999999</v>
      </c>
      <c r="H81" s="41">
        <f t="shared" si="22"/>
        <v>33756441.719999999</v>
      </c>
      <c r="I81" s="41">
        <f t="shared" si="22"/>
        <v>2826000</v>
      </c>
      <c r="J81" s="41">
        <f t="shared" si="22"/>
        <v>1881547.57</v>
      </c>
      <c r="K81" s="41">
        <f t="shared" si="22"/>
        <v>0</v>
      </c>
      <c r="L81" s="41">
        <f t="shared" si="22"/>
        <v>0</v>
      </c>
      <c r="M81" s="41">
        <f t="shared" si="22"/>
        <v>0</v>
      </c>
      <c r="N81" s="59"/>
    </row>
    <row r="82" spans="1:14" ht="30.75" customHeight="1">
      <c r="A82" s="64"/>
      <c r="B82" s="65"/>
      <c r="C82" s="65"/>
      <c r="D82" s="65"/>
      <c r="E82" s="65"/>
      <c r="F82" s="53" t="s">
        <v>13</v>
      </c>
      <c r="G82" s="41">
        <f t="shared" si="22"/>
        <v>2589154.79</v>
      </c>
      <c r="H82" s="41">
        <f t="shared" si="22"/>
        <v>1008196.22</v>
      </c>
      <c r="I82" s="41">
        <f t="shared" si="22"/>
        <v>253062.31</v>
      </c>
      <c r="J82" s="41">
        <f t="shared" si="22"/>
        <v>527896.26</v>
      </c>
      <c r="K82" s="41">
        <f t="shared" si="22"/>
        <v>300000</v>
      </c>
      <c r="L82" s="41">
        <f t="shared" si="22"/>
        <v>300000</v>
      </c>
      <c r="M82" s="41">
        <f t="shared" si="22"/>
        <v>200000</v>
      </c>
      <c r="N82" s="59"/>
    </row>
    <row r="83" spans="1:14" ht="24" customHeight="1" thickBot="1">
      <c r="A83" s="67"/>
      <c r="B83" s="68"/>
      <c r="C83" s="68"/>
      <c r="D83" s="68"/>
      <c r="E83" s="68"/>
      <c r="F83" s="54" t="s">
        <v>14</v>
      </c>
      <c r="G83" s="58">
        <f t="shared" si="22"/>
        <v>8154110</v>
      </c>
      <c r="H83" s="58">
        <f t="shared" si="22"/>
        <v>8154110</v>
      </c>
      <c r="I83" s="58">
        <f t="shared" si="22"/>
        <v>0</v>
      </c>
      <c r="J83" s="58">
        <f t="shared" si="22"/>
        <v>0</v>
      </c>
      <c r="K83" s="58">
        <f t="shared" si="22"/>
        <v>0</v>
      </c>
      <c r="L83" s="58">
        <f t="shared" si="22"/>
        <v>0</v>
      </c>
      <c r="M83" s="58">
        <f t="shared" si="22"/>
        <v>0</v>
      </c>
      <c r="N83" s="60"/>
    </row>
  </sheetData>
  <mergeCells count="81">
    <mergeCell ref="A72:A77"/>
    <mergeCell ref="B72:B77"/>
    <mergeCell ref="C72:C77"/>
    <mergeCell ref="D72:D77"/>
    <mergeCell ref="E72:E77"/>
    <mergeCell ref="A42:A47"/>
    <mergeCell ref="B42:B47"/>
    <mergeCell ref="N60:N65"/>
    <mergeCell ref="A66:A71"/>
    <mergeCell ref="B66:B71"/>
    <mergeCell ref="C66:C71"/>
    <mergeCell ref="D66:D71"/>
    <mergeCell ref="E66:E71"/>
    <mergeCell ref="N66:N71"/>
    <mergeCell ref="A60:A65"/>
    <mergeCell ref="B60:B65"/>
    <mergeCell ref="C60:C65"/>
    <mergeCell ref="D60:D65"/>
    <mergeCell ref="E60:E65"/>
    <mergeCell ref="B48:B53"/>
    <mergeCell ref="B54:B59"/>
    <mergeCell ref="N72:N77"/>
    <mergeCell ref="C42:C47"/>
    <mergeCell ref="D42:D47"/>
    <mergeCell ref="E42:E47"/>
    <mergeCell ref="N42:N47"/>
    <mergeCell ref="C48:C53"/>
    <mergeCell ref="D48:D53"/>
    <mergeCell ref="E48:E53"/>
    <mergeCell ref="C54:C59"/>
    <mergeCell ref="D54:D59"/>
    <mergeCell ref="E54:E59"/>
    <mergeCell ref="N49:N54"/>
    <mergeCell ref="N55:N59"/>
    <mergeCell ref="A28:A33"/>
    <mergeCell ref="A41:N41"/>
    <mergeCell ref="N35:N40"/>
    <mergeCell ref="A35:A40"/>
    <mergeCell ref="B35:B40"/>
    <mergeCell ref="C35:C40"/>
    <mergeCell ref="D35:D40"/>
    <mergeCell ref="E35:E40"/>
    <mergeCell ref="B28:B33"/>
    <mergeCell ref="C28:C33"/>
    <mergeCell ref="D28:D33"/>
    <mergeCell ref="E28:E33"/>
    <mergeCell ref="A34:N34"/>
    <mergeCell ref="N10:N33"/>
    <mergeCell ref="E10:E15"/>
    <mergeCell ref="L5:L6"/>
    <mergeCell ref="A22:A27"/>
    <mergeCell ref="B22:B27"/>
    <mergeCell ref="C22:C27"/>
    <mergeCell ref="D22:D27"/>
    <mergeCell ref="E22:E27"/>
    <mergeCell ref="A8:N8"/>
    <mergeCell ref="A16:A21"/>
    <mergeCell ref="B16:B21"/>
    <mergeCell ref="C16:C21"/>
    <mergeCell ref="D16:D21"/>
    <mergeCell ref="E16:E21"/>
    <mergeCell ref="A10:A15"/>
    <mergeCell ref="B10:B15"/>
    <mergeCell ref="C10:C15"/>
    <mergeCell ref="D10:D15"/>
    <mergeCell ref="M1:N1"/>
    <mergeCell ref="A2:N2"/>
    <mergeCell ref="A3:A6"/>
    <mergeCell ref="B3:B6"/>
    <mergeCell ref="C3:C6"/>
    <mergeCell ref="D3:D6"/>
    <mergeCell ref="E3:E6"/>
    <mergeCell ref="F3:F6"/>
    <mergeCell ref="G3:M4"/>
    <mergeCell ref="N3:N6"/>
    <mergeCell ref="M5:M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2022-12-06T12:52:19Z</dcterms:modified>
</cp:coreProperties>
</file>