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 activeTab="1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индикаторы!$A$1:$I$26</definedName>
    <definedName name="_xlnm.Print_Area" localSheetId="0">'приложение мероприятий'!$A$1:$N$76</definedName>
  </definedNames>
  <calcPr calcId="125725"/>
</workbook>
</file>

<file path=xl/calcChain.xml><?xml version="1.0" encoding="utf-8"?>
<calcChain xmlns="http://schemas.openxmlformats.org/spreadsheetml/2006/main">
  <c r="N71" i="4"/>
  <c r="J75"/>
  <c r="K16"/>
  <c r="J53"/>
  <c r="I75"/>
  <c r="M76"/>
  <c r="L76"/>
  <c r="K76"/>
  <c r="J76"/>
  <c r="M75"/>
  <c r="L75"/>
  <c r="K75"/>
  <c r="M74"/>
  <c r="L74"/>
  <c r="K74"/>
  <c r="J74"/>
  <c r="M73"/>
  <c r="L73"/>
  <c r="K73"/>
  <c r="J73"/>
  <c r="I74"/>
  <c r="I73"/>
  <c r="H15"/>
  <c r="H14"/>
  <c r="H12"/>
  <c r="H11"/>
  <c r="M9"/>
  <c r="L9"/>
  <c r="K9"/>
  <c r="J9"/>
  <c r="I9"/>
  <c r="H21"/>
  <c r="H20"/>
  <c r="H19"/>
  <c r="H18"/>
  <c r="M16"/>
  <c r="L16"/>
  <c r="J16"/>
  <c r="I16"/>
  <c r="M22"/>
  <c r="L22"/>
  <c r="K22"/>
  <c r="J22"/>
  <c r="I22"/>
  <c r="H27"/>
  <c r="H26"/>
  <c r="H25"/>
  <c r="H24"/>
  <c r="M37"/>
  <c r="L37"/>
  <c r="K37"/>
  <c r="J37"/>
  <c r="I37"/>
  <c r="H44"/>
  <c r="H43"/>
  <c r="H42"/>
  <c r="H41"/>
  <c r="H49"/>
  <c r="H48"/>
  <c r="H70"/>
  <c r="H68"/>
  <c r="H67"/>
  <c r="I65"/>
  <c r="H64"/>
  <c r="H63"/>
  <c r="H62"/>
  <c r="H61"/>
  <c r="H58"/>
  <c r="H57"/>
  <c r="H56"/>
  <c r="H55"/>
  <c r="H51"/>
  <c r="H50"/>
  <c r="I53"/>
  <c r="K53"/>
  <c r="L53"/>
  <c r="M53"/>
  <c r="M59"/>
  <c r="L59"/>
  <c r="K59"/>
  <c r="J59"/>
  <c r="I59"/>
  <c r="M65"/>
  <c r="L65"/>
  <c r="K65"/>
  <c r="J65"/>
  <c r="H69"/>
  <c r="I46"/>
  <c r="J46"/>
  <c r="K46"/>
  <c r="L46"/>
  <c r="M46"/>
  <c r="I29"/>
  <c r="K29"/>
  <c r="H73" l="1"/>
  <c r="H65"/>
  <c r="H46"/>
  <c r="H74"/>
  <c r="H76"/>
  <c r="H37"/>
  <c r="H16"/>
  <c r="H59"/>
  <c r="H9"/>
  <c r="M71"/>
  <c r="H22"/>
  <c r="L71"/>
  <c r="K71"/>
  <c r="H53"/>
  <c r="J71"/>
  <c r="H75"/>
  <c r="H71" l="1"/>
</calcChain>
</file>

<file path=xl/sharedStrings.xml><?xml version="1.0" encoding="utf-8"?>
<sst xmlns="http://schemas.openxmlformats.org/spreadsheetml/2006/main" count="181" uniqueCount="98">
  <si>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</si>
  <si>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</si>
  <si>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</si>
  <si>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</si>
  <si>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</si>
  <si>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</si>
  <si>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</si>
  <si>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</si>
  <si>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</si>
  <si>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</si>
  <si>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</si>
  <si>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</si>
  <si>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</si>
  <si>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>), РУО</t>
    </r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</si>
  <si>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</si>
  <si>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</si>
  <si>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</si>
  <si>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</si>
  <si>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</si>
  <si>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</si>
  <si>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</si>
  <si>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</si>
  <si>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</si>
  <si>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</si>
  <si>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</si>
  <si>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</si>
  <si>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</si>
  <si>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</si>
  <si>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</si>
  <si>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</si>
  <si>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</si>
  <si>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>1.1.</t>
  </si>
  <si>
    <t>1.2.</t>
  </si>
  <si>
    <t>шт.</t>
  </si>
  <si>
    <t>1.4.</t>
  </si>
  <si>
    <t>2.1.</t>
  </si>
  <si>
    <t>чел.</t>
  </si>
  <si>
    <t>4.1.</t>
  </si>
  <si>
    <t>Единица
измерения</t>
  </si>
  <si>
    <t xml:space="preserve"> </t>
  </si>
  <si>
    <t xml:space="preserve">Всего 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</si>
  <si>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</si>
  <si>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</si>
  <si>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</si>
  <si>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</si>
  <si>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</si>
  <si>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</si>
  <si>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</si>
  <si>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>МБУК "Устьяны", Муниципальные образования.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</si>
  <si>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</si>
  <si>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</si>
  <si>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</si>
  <si>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Центр занятости, УО, МОО, Муниципальные образования.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</si>
  <si>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</si>
  <si>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</si>
  <si>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</si>
  <si>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</si>
  <si>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</si>
  <si>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</si>
  <si>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</si>
  <si>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</si>
  <si>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</si>
  <si>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</si>
  <si>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</si>
  <si>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</si>
  <si>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</si>
  <si>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</si>
  <si>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</si>
  <si>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</si>
  <si>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</si>
  <si>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</si>
  <si>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</si>
  <si>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</si>
  <si>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</si>
  <si>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</si>
  <si>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</si>
  <si>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</si>
  <si>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</si>
  <si>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</si>
  <si>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</si>
  <si>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</si>
  <si>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</si>
  <si>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</si>
  <si>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 "Прием Главы", поддержка деятельности "Устьянской лиги КВН", с участием не менее 400 человек в год.</t>
  </si>
  <si>
    <t xml:space="preserve">Приложение №2 к муниципальной
программе "Молодежь Устьянского района"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</si>
  <si>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2021". Проведение ежегодной экологической акции "Чистые Устьяны"                                     </t>
    </r>
  </si>
  <si>
    <t>ед.</t>
  </si>
  <si>
    <t xml:space="preserve">Количество реализованных проектов (отбор на конкурсной основе) в сфере государственной молодежной политики, патриотического воспитания, в год  </t>
  </si>
  <si>
    <t>1. Вовлечение молодежи в социально-значимую практику</t>
  </si>
  <si>
    <t>2.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</t>
  </si>
  <si>
    <t>3. Профилактика асоциального поведения в молодёжной среде, поддержка молодёжи, оказавшейся в трудной жизненной ситуации</t>
  </si>
  <si>
    <t>4. Повышение эффективности молодежной политики</t>
  </si>
  <si>
    <t>1.7.</t>
  </si>
  <si>
    <t>1.8.</t>
  </si>
  <si>
    <t>Количество мероприятий и конкурсов для молодежи, в том числе по поддержке творческой и талантливой молодежи, в год</t>
  </si>
  <si>
    <t>Количество публикаций в СМИ о ГМП в Устьянском округе, в год</t>
  </si>
  <si>
    <t xml:space="preserve">Приложение №1 к муниципальной 
программе "Молодежь Устьянского муниципального округа" 
         </t>
  </si>
  <si>
    <t>Сведения о составе и значениях целевых показателей (индикаторов) 
муниципальной программы  "Молодежь Устьянского муниципального округа"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</si>
</sst>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" fontId="6" fillId="0" borderId="1" xfId="1" applyNumberFormat="1" applyFont="1" applyBorder="1"/>
    <xf numFmtId="49" fontId="6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justify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3"/>
  <sheetViews>
    <sheetView view="pageBreakPreview" topLeftCell="A7" zoomScaleNormal="80" zoomScaleSheetLayoutView="100" workbookViewId="0">
      <selection activeCell="J14" sqref="J14"/>
    </sheetView>
  </sheetViews>
  <sheetFormatPr defaultRowHeight="12.75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1.85546875" style="5" customWidth="1"/>
    <col min="10" max="10" width="11.85546875" style="2" customWidth="1"/>
    <col min="11" max="11" width="11.85546875" style="44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>
      <c r="B1" s="95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36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36" customFormat="1" ht="36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36" customFormat="1" ht="34.5" customHeight="1">
      <c r="B4" s="97" t="s">
        <v>41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36" customFormat="1" ht="17.25" customHeight="1">
      <c r="B5" s="31"/>
      <c r="C5" s="32"/>
      <c r="D5" s="32"/>
      <c r="E5" s="32"/>
      <c r="F5" s="32"/>
      <c r="G5" s="32"/>
      <c r="H5" s="32"/>
      <c r="I5" s="32"/>
      <c r="J5" s="32"/>
      <c r="K5" s="35"/>
      <c r="L5" s="32"/>
      <c r="M5" s="32"/>
      <c r="N5" s="46"/>
    </row>
    <row r="6" spans="1:36" s="12" customFormat="1" ht="38.25">
      <c r="A6" s="12" t="s">
        <v>19</v>
      </c>
      <c r="B6" s="100" t="s">
        <v>20</v>
      </c>
      <c r="C6" s="100"/>
      <c r="D6" s="13" t="s">
        <v>21</v>
      </c>
      <c r="E6" s="24" t="s">
        <v>22</v>
      </c>
      <c r="F6" s="13" t="s">
        <v>10</v>
      </c>
      <c r="G6" s="13" t="s">
        <v>11</v>
      </c>
      <c r="H6" s="13" t="s">
        <v>40</v>
      </c>
      <c r="I6" s="24">
        <v>2020</v>
      </c>
      <c r="J6" s="13">
        <v>2021</v>
      </c>
      <c r="K6" s="36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>
      <c r="A7" s="9">
        <v>1</v>
      </c>
      <c r="B7" s="99">
        <v>2</v>
      </c>
      <c r="C7" s="99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7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>
      <c r="A8" s="101" t="s">
        <v>18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>
      <c r="A9" s="84">
        <v>1</v>
      </c>
      <c r="B9" s="82" t="s">
        <v>76</v>
      </c>
      <c r="C9" s="82"/>
      <c r="D9" s="82" t="s">
        <v>13</v>
      </c>
      <c r="E9" s="82" t="s">
        <v>26</v>
      </c>
      <c r="F9" s="82" t="s">
        <v>1</v>
      </c>
      <c r="G9" s="1" t="s">
        <v>3</v>
      </c>
      <c r="H9" s="11">
        <f t="shared" ref="H9:M9" si="0">H11+H12+H14+H15</f>
        <v>505280</v>
      </c>
      <c r="I9" s="11">
        <f t="shared" si="0"/>
        <v>20000</v>
      </c>
      <c r="J9" s="11">
        <f t="shared" si="0"/>
        <v>279430</v>
      </c>
      <c r="K9" s="38">
        <f t="shared" si="0"/>
        <v>98950</v>
      </c>
      <c r="L9" s="11">
        <f t="shared" si="0"/>
        <v>99950</v>
      </c>
      <c r="M9" s="11">
        <f t="shared" si="0"/>
        <v>6950</v>
      </c>
      <c r="N9" s="88" t="s">
        <v>85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>
      <c r="A10" s="84"/>
      <c r="B10" s="82"/>
      <c r="C10" s="82"/>
      <c r="D10" s="82"/>
      <c r="E10" s="82"/>
      <c r="F10" s="82"/>
      <c r="G10" s="1" t="s">
        <v>4</v>
      </c>
      <c r="H10" s="11"/>
      <c r="I10" s="11"/>
      <c r="J10" s="11"/>
      <c r="K10" s="38"/>
      <c r="L10" s="11"/>
      <c r="M10" s="11"/>
      <c r="N10" s="82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>
      <c r="A11" s="84"/>
      <c r="B11" s="82"/>
      <c r="C11" s="82"/>
      <c r="D11" s="82"/>
      <c r="E11" s="82"/>
      <c r="F11" s="82"/>
      <c r="G11" s="1" t="s">
        <v>5</v>
      </c>
      <c r="H11" s="11">
        <f>SUM(I11:M11)</f>
        <v>0</v>
      </c>
      <c r="I11" s="11">
        <v>0</v>
      </c>
      <c r="J11" s="11">
        <v>0</v>
      </c>
      <c r="K11" s="38">
        <v>0</v>
      </c>
      <c r="L11" s="11">
        <v>0</v>
      </c>
      <c r="M11" s="11">
        <v>0</v>
      </c>
      <c r="N11" s="82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>
      <c r="A12" s="84"/>
      <c r="B12" s="82"/>
      <c r="C12" s="82"/>
      <c r="D12" s="82"/>
      <c r="E12" s="82"/>
      <c r="F12" s="82"/>
      <c r="G12" s="82" t="s">
        <v>6</v>
      </c>
      <c r="H12" s="83">
        <f>I12+J12+K12+L12+M12</f>
        <v>150000</v>
      </c>
      <c r="I12" s="83">
        <v>0</v>
      </c>
      <c r="J12" s="83">
        <v>150000</v>
      </c>
      <c r="K12" s="87">
        <v>0</v>
      </c>
      <c r="L12" s="83">
        <v>0</v>
      </c>
      <c r="M12" s="83">
        <v>0</v>
      </c>
      <c r="N12" s="82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>
      <c r="A13" s="84"/>
      <c r="B13" s="82"/>
      <c r="C13" s="82"/>
      <c r="D13" s="82"/>
      <c r="E13" s="82"/>
      <c r="F13" s="82"/>
      <c r="G13" s="82"/>
      <c r="H13" s="83"/>
      <c r="I13" s="83"/>
      <c r="J13" s="83"/>
      <c r="K13" s="87"/>
      <c r="L13" s="83"/>
      <c r="M13" s="83"/>
      <c r="N13" s="82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>
      <c r="A14" s="84"/>
      <c r="B14" s="82"/>
      <c r="C14" s="82"/>
      <c r="D14" s="82"/>
      <c r="E14" s="82"/>
      <c r="F14" s="82"/>
      <c r="G14" s="1" t="s">
        <v>7</v>
      </c>
      <c r="H14" s="11">
        <f>SUM(I14:M14)</f>
        <v>355280</v>
      </c>
      <c r="I14" s="11">
        <v>20000</v>
      </c>
      <c r="J14" s="11">
        <v>129430</v>
      </c>
      <c r="K14" s="38">
        <v>98950</v>
      </c>
      <c r="L14" s="11">
        <v>99950</v>
      </c>
      <c r="M14" s="11">
        <v>6950</v>
      </c>
      <c r="N14" s="82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67.5" customHeight="1">
      <c r="A15" s="84"/>
      <c r="B15" s="82"/>
      <c r="C15" s="82"/>
      <c r="D15" s="82"/>
      <c r="E15" s="82"/>
      <c r="F15" s="82"/>
      <c r="G15" s="1" t="s">
        <v>8</v>
      </c>
      <c r="H15" s="11">
        <f>SUM(I15:M15)</f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82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>
      <c r="A16" s="84">
        <v>2</v>
      </c>
      <c r="B16" s="82" t="s">
        <v>53</v>
      </c>
      <c r="C16" s="82"/>
      <c r="D16" s="81" t="s">
        <v>14</v>
      </c>
      <c r="E16" s="82" t="s">
        <v>25</v>
      </c>
      <c r="F16" s="82" t="s">
        <v>1</v>
      </c>
      <c r="G16" s="1" t="s">
        <v>9</v>
      </c>
      <c r="H16" s="11">
        <f t="shared" ref="H16:M16" si="1">H18+H19+H20+H21</f>
        <v>662057</v>
      </c>
      <c r="I16" s="11">
        <f t="shared" si="1"/>
        <v>80000</v>
      </c>
      <c r="J16" s="11">
        <f t="shared" si="1"/>
        <v>151677</v>
      </c>
      <c r="K16" s="38">
        <f>K18+K19+K20+K21</f>
        <v>173690</v>
      </c>
      <c r="L16" s="11">
        <f t="shared" si="1"/>
        <v>176690</v>
      </c>
      <c r="M16" s="11">
        <f t="shared" si="1"/>
        <v>80000</v>
      </c>
      <c r="N16" s="82" t="s">
        <v>83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84"/>
      <c r="B17" s="82"/>
      <c r="C17" s="82"/>
      <c r="D17" s="81"/>
      <c r="E17" s="82"/>
      <c r="F17" s="82"/>
      <c r="G17" s="1" t="s">
        <v>4</v>
      </c>
      <c r="H17" s="11"/>
      <c r="I17" s="11"/>
      <c r="J17" s="11"/>
      <c r="K17" s="38"/>
      <c r="L17" s="11"/>
      <c r="M17" s="11"/>
      <c r="N17" s="82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>
      <c r="A18" s="84"/>
      <c r="B18" s="82"/>
      <c r="C18" s="82"/>
      <c r="D18" s="81"/>
      <c r="E18" s="82"/>
      <c r="F18" s="82"/>
      <c r="G18" s="1" t="s">
        <v>5</v>
      </c>
      <c r="H18" s="11">
        <f>SUM(I18:M18)</f>
        <v>0</v>
      </c>
      <c r="I18" s="11">
        <v>0</v>
      </c>
      <c r="J18" s="11">
        <v>0</v>
      </c>
      <c r="K18" s="38">
        <v>0</v>
      </c>
      <c r="L18" s="11">
        <v>0</v>
      </c>
      <c r="M18" s="11">
        <v>0</v>
      </c>
      <c r="N18" s="82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>
      <c r="A19" s="84"/>
      <c r="B19" s="82"/>
      <c r="C19" s="82"/>
      <c r="D19" s="81"/>
      <c r="E19" s="82"/>
      <c r="F19" s="82"/>
      <c r="G19" s="1" t="s">
        <v>6</v>
      </c>
      <c r="H19" s="11">
        <f>SUM(I19:M19)</f>
        <v>0</v>
      </c>
      <c r="I19" s="11">
        <v>0</v>
      </c>
      <c r="J19" s="11">
        <v>0</v>
      </c>
      <c r="K19" s="38">
        <v>0</v>
      </c>
      <c r="L19" s="11">
        <v>0</v>
      </c>
      <c r="M19" s="11">
        <v>0</v>
      </c>
      <c r="N19" s="82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>
      <c r="A20" s="84"/>
      <c r="B20" s="82"/>
      <c r="C20" s="82"/>
      <c r="D20" s="81"/>
      <c r="E20" s="82"/>
      <c r="F20" s="82"/>
      <c r="G20" s="1" t="s">
        <v>7</v>
      </c>
      <c r="H20" s="11">
        <f>SUM(I20:M20)</f>
        <v>662057</v>
      </c>
      <c r="I20" s="11">
        <v>80000</v>
      </c>
      <c r="J20" s="11">
        <v>151677</v>
      </c>
      <c r="K20" s="38">
        <v>173690</v>
      </c>
      <c r="L20" s="11">
        <v>176690</v>
      </c>
      <c r="M20" s="11">
        <v>80000</v>
      </c>
      <c r="N20" s="82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>
      <c r="A21" s="84"/>
      <c r="B21" s="82"/>
      <c r="C21" s="82"/>
      <c r="D21" s="81"/>
      <c r="E21" s="82"/>
      <c r="F21" s="82"/>
      <c r="G21" s="1" t="s">
        <v>8</v>
      </c>
      <c r="H21" s="11">
        <f>SUM(I21:M21)</f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82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84">
        <v>3</v>
      </c>
      <c r="B22" s="82" t="s">
        <v>16</v>
      </c>
      <c r="C22" s="82"/>
      <c r="D22" s="81" t="s">
        <v>14</v>
      </c>
      <c r="E22" s="82" t="s">
        <v>25</v>
      </c>
      <c r="F22" s="82" t="s">
        <v>1</v>
      </c>
      <c r="G22" s="1" t="s">
        <v>3</v>
      </c>
      <c r="H22" s="11">
        <f t="shared" ref="H22:M22" si="2">H24+H25+H26+H27</f>
        <v>2000</v>
      </c>
      <c r="I22" s="11">
        <f t="shared" si="2"/>
        <v>0</v>
      </c>
      <c r="J22" s="11">
        <f t="shared" si="2"/>
        <v>0</v>
      </c>
      <c r="K22" s="38">
        <f t="shared" si="2"/>
        <v>0</v>
      </c>
      <c r="L22" s="11">
        <f t="shared" si="2"/>
        <v>0</v>
      </c>
      <c r="M22" s="11">
        <f t="shared" si="2"/>
        <v>2000</v>
      </c>
      <c r="N22" s="82" t="s">
        <v>78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>
      <c r="A23" s="84"/>
      <c r="B23" s="82"/>
      <c r="C23" s="82"/>
      <c r="D23" s="81"/>
      <c r="E23" s="82"/>
      <c r="F23" s="82"/>
      <c r="G23" s="1" t="s">
        <v>4</v>
      </c>
      <c r="H23" s="11"/>
      <c r="I23" s="11"/>
      <c r="J23" s="11"/>
      <c r="K23" s="38"/>
      <c r="L23" s="11"/>
      <c r="M23" s="11"/>
      <c r="N23" s="82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>
      <c r="A24" s="84"/>
      <c r="B24" s="82"/>
      <c r="C24" s="82"/>
      <c r="D24" s="81"/>
      <c r="E24" s="82"/>
      <c r="F24" s="82"/>
      <c r="G24" s="1" t="s">
        <v>5</v>
      </c>
      <c r="H24" s="11">
        <f>I24+J24+K24+M24</f>
        <v>0</v>
      </c>
      <c r="I24" s="11">
        <v>0</v>
      </c>
      <c r="J24" s="11">
        <v>0</v>
      </c>
      <c r="K24" s="38">
        <v>0</v>
      </c>
      <c r="L24" s="11">
        <v>0</v>
      </c>
      <c r="M24" s="11">
        <v>0</v>
      </c>
      <c r="N24" s="82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>
      <c r="A25" s="84"/>
      <c r="B25" s="82"/>
      <c r="C25" s="82"/>
      <c r="D25" s="81"/>
      <c r="E25" s="82"/>
      <c r="F25" s="82"/>
      <c r="G25" s="1" t="s">
        <v>6</v>
      </c>
      <c r="H25" s="11">
        <f>SUM(I25:M25)</f>
        <v>0</v>
      </c>
      <c r="I25" s="11">
        <v>0</v>
      </c>
      <c r="J25" s="11">
        <v>0</v>
      </c>
      <c r="K25" s="49">
        <v>0</v>
      </c>
      <c r="L25" s="11">
        <v>0</v>
      </c>
      <c r="M25" s="11">
        <v>0</v>
      </c>
      <c r="N25" s="82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>
      <c r="A26" s="84"/>
      <c r="B26" s="82"/>
      <c r="C26" s="82"/>
      <c r="D26" s="81"/>
      <c r="E26" s="82"/>
      <c r="F26" s="82"/>
      <c r="G26" s="1" t="s">
        <v>7</v>
      </c>
      <c r="H26" s="11">
        <f>SUM(I26:M26)</f>
        <v>2000</v>
      </c>
      <c r="I26" s="11">
        <v>0</v>
      </c>
      <c r="J26" s="11">
        <v>0</v>
      </c>
      <c r="K26" s="38">
        <v>0</v>
      </c>
      <c r="L26" s="11">
        <v>0</v>
      </c>
      <c r="M26" s="11">
        <v>2000</v>
      </c>
      <c r="N26" s="82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84"/>
      <c r="B27" s="82"/>
      <c r="C27" s="82"/>
      <c r="D27" s="81"/>
      <c r="E27" s="82"/>
      <c r="F27" s="82"/>
      <c r="G27" s="82" t="s">
        <v>8</v>
      </c>
      <c r="H27" s="83">
        <f>SUM(I27:M27)</f>
        <v>0</v>
      </c>
      <c r="I27" s="83">
        <v>0</v>
      </c>
      <c r="J27" s="83">
        <v>0</v>
      </c>
      <c r="K27" s="87">
        <v>0</v>
      </c>
      <c r="L27" s="83">
        <v>0</v>
      </c>
      <c r="M27" s="83">
        <v>0</v>
      </c>
      <c r="N27" s="82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>
      <c r="A28" s="84"/>
      <c r="B28" s="82"/>
      <c r="C28" s="82"/>
      <c r="D28" s="81"/>
      <c r="E28" s="82"/>
      <c r="F28" s="82"/>
      <c r="G28" s="82"/>
      <c r="H28" s="83"/>
      <c r="I28" s="83"/>
      <c r="J28" s="83"/>
      <c r="K28" s="87"/>
      <c r="L28" s="83"/>
      <c r="M28" s="83"/>
      <c r="N28" s="82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>
      <c r="A29" s="84">
        <v>5</v>
      </c>
      <c r="B29" s="82" t="s">
        <v>17</v>
      </c>
      <c r="C29" s="82"/>
      <c r="D29" s="81" t="s">
        <v>14</v>
      </c>
      <c r="E29" s="82" t="s">
        <v>39</v>
      </c>
      <c r="F29" s="82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39">
        <f>SUM(K31:K35)</f>
        <v>0</v>
      </c>
      <c r="L29" s="18">
        <v>0</v>
      </c>
      <c r="M29" s="18">
        <v>0</v>
      </c>
      <c r="N29" s="88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>
      <c r="A30" s="84"/>
      <c r="B30" s="82"/>
      <c r="C30" s="82"/>
      <c r="D30" s="81"/>
      <c r="E30" s="82"/>
      <c r="F30" s="82"/>
      <c r="G30" s="1" t="s">
        <v>4</v>
      </c>
      <c r="H30" s="18"/>
      <c r="I30" s="18"/>
      <c r="J30" s="18"/>
      <c r="K30" s="39"/>
      <c r="L30" s="18"/>
      <c r="M30" s="18"/>
      <c r="N30" s="89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>
      <c r="A31" s="84"/>
      <c r="B31" s="82"/>
      <c r="C31" s="82"/>
      <c r="D31" s="81"/>
      <c r="E31" s="82"/>
      <c r="F31" s="82"/>
      <c r="G31" s="1" t="s">
        <v>5</v>
      </c>
      <c r="H31" s="18">
        <v>0</v>
      </c>
      <c r="I31" s="18">
        <v>0</v>
      </c>
      <c r="J31" s="18">
        <v>0</v>
      </c>
      <c r="K31" s="39">
        <v>0</v>
      </c>
      <c r="L31" s="18">
        <v>0</v>
      </c>
      <c r="M31" s="18">
        <v>0</v>
      </c>
      <c r="N31" s="89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>
      <c r="A32" s="84"/>
      <c r="B32" s="82"/>
      <c r="C32" s="82"/>
      <c r="D32" s="81"/>
      <c r="E32" s="82"/>
      <c r="F32" s="82"/>
      <c r="G32" s="1" t="s">
        <v>6</v>
      </c>
      <c r="H32" s="18">
        <v>0</v>
      </c>
      <c r="I32" s="18">
        <v>0</v>
      </c>
      <c r="J32" s="18">
        <v>0</v>
      </c>
      <c r="K32" s="39">
        <v>0</v>
      </c>
      <c r="L32" s="18">
        <v>0</v>
      </c>
      <c r="M32" s="18">
        <v>0</v>
      </c>
      <c r="N32" s="89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>
      <c r="A33" s="84"/>
      <c r="B33" s="82"/>
      <c r="C33" s="82"/>
      <c r="D33" s="81"/>
      <c r="E33" s="82"/>
      <c r="F33" s="82"/>
      <c r="G33" s="1" t="s">
        <v>7</v>
      </c>
      <c r="H33" s="18">
        <v>0</v>
      </c>
      <c r="I33" s="18">
        <v>0</v>
      </c>
      <c r="J33" s="18">
        <v>0</v>
      </c>
      <c r="K33" s="39">
        <v>0</v>
      </c>
      <c r="L33" s="18">
        <v>0</v>
      </c>
      <c r="M33" s="18">
        <v>0</v>
      </c>
      <c r="N33" s="89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>
      <c r="A34" s="84"/>
      <c r="B34" s="82"/>
      <c r="C34" s="82"/>
      <c r="D34" s="81"/>
      <c r="E34" s="82"/>
      <c r="F34" s="82"/>
      <c r="G34" s="82" t="s">
        <v>8</v>
      </c>
      <c r="H34" s="85">
        <v>0</v>
      </c>
      <c r="I34" s="85">
        <v>0</v>
      </c>
      <c r="J34" s="85">
        <v>0</v>
      </c>
      <c r="K34" s="86">
        <v>0</v>
      </c>
      <c r="L34" s="85">
        <v>0</v>
      </c>
      <c r="M34" s="85">
        <v>0</v>
      </c>
      <c r="N34" s="89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>
      <c r="A35" s="84"/>
      <c r="B35" s="82"/>
      <c r="C35" s="82"/>
      <c r="D35" s="81"/>
      <c r="E35" s="82"/>
      <c r="F35" s="82"/>
      <c r="G35" s="82"/>
      <c r="H35" s="85"/>
      <c r="I35" s="85"/>
      <c r="J35" s="85"/>
      <c r="K35" s="86"/>
      <c r="L35" s="85"/>
      <c r="M35" s="85"/>
      <c r="N35" s="89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4" customHeight="1">
      <c r="A36" s="90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hidden="1" customHeight="1">
      <c r="A37" s="91">
        <v>4</v>
      </c>
      <c r="B37" s="82" t="s">
        <v>44</v>
      </c>
      <c r="C37" s="82"/>
      <c r="D37" s="81" t="s">
        <v>14</v>
      </c>
      <c r="E37" s="82" t="s">
        <v>52</v>
      </c>
      <c r="F37" s="82" t="s">
        <v>2</v>
      </c>
      <c r="G37" s="18" t="s">
        <v>3</v>
      </c>
      <c r="H37" s="11">
        <f>SUM(H41:H44)</f>
        <v>108000</v>
      </c>
      <c r="I37" s="11">
        <f>I41+I42+I43+I44</f>
        <v>20000</v>
      </c>
      <c r="J37" s="11">
        <f>J41+J42+J43+J44</f>
        <v>20000</v>
      </c>
      <c r="K37" s="38">
        <f>K41+K42+K43+K44</f>
        <v>20000</v>
      </c>
      <c r="L37" s="11">
        <f>L41+L42+L43+L44</f>
        <v>20000</v>
      </c>
      <c r="M37" s="11">
        <f>M41+M42+M43+M44</f>
        <v>28000</v>
      </c>
      <c r="N37" s="82" t="s">
        <v>67</v>
      </c>
      <c r="O37" s="47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 ht="101.25" customHeight="1">
      <c r="A38" s="92"/>
      <c r="B38" s="82"/>
      <c r="C38" s="82"/>
      <c r="D38" s="81"/>
      <c r="E38" s="82"/>
      <c r="F38" s="82"/>
      <c r="G38" s="82" t="s">
        <v>4</v>
      </c>
      <c r="H38" s="83"/>
      <c r="I38" s="83"/>
      <c r="J38" s="83"/>
      <c r="K38" s="87"/>
      <c r="L38" s="83"/>
      <c r="M38" s="83"/>
      <c r="N38" s="82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23.25" customHeight="1">
      <c r="A39" s="92"/>
      <c r="B39" s="82"/>
      <c r="C39" s="82"/>
      <c r="D39" s="81"/>
      <c r="E39" s="82"/>
      <c r="F39" s="82"/>
      <c r="G39" s="82"/>
      <c r="H39" s="83"/>
      <c r="I39" s="83"/>
      <c r="J39" s="83"/>
      <c r="K39" s="87"/>
      <c r="L39" s="83"/>
      <c r="M39" s="83"/>
      <c r="N39" s="82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27" customHeight="1">
      <c r="A40" s="92"/>
      <c r="B40" s="82"/>
      <c r="C40" s="82"/>
      <c r="D40" s="81"/>
      <c r="E40" s="82"/>
      <c r="F40" s="82"/>
      <c r="G40" s="82"/>
      <c r="H40" s="83"/>
      <c r="I40" s="83"/>
      <c r="J40" s="83"/>
      <c r="K40" s="87"/>
      <c r="L40" s="83"/>
      <c r="M40" s="83"/>
      <c r="N40" s="82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>
      <c r="A41" s="92"/>
      <c r="B41" s="82"/>
      <c r="C41" s="82"/>
      <c r="D41" s="81"/>
      <c r="E41" s="82"/>
      <c r="F41" s="82"/>
      <c r="G41" s="1" t="s">
        <v>5</v>
      </c>
      <c r="H41" s="11">
        <f>I41+J41+K41+L41+M41</f>
        <v>0</v>
      </c>
      <c r="I41" s="11">
        <v>0</v>
      </c>
      <c r="J41" s="11">
        <v>0</v>
      </c>
      <c r="K41" s="38">
        <v>0</v>
      </c>
      <c r="L41" s="11">
        <v>0</v>
      </c>
      <c r="M41" s="11">
        <v>0</v>
      </c>
      <c r="N41" s="82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>
      <c r="A42" s="92"/>
      <c r="B42" s="82"/>
      <c r="C42" s="82"/>
      <c r="D42" s="81"/>
      <c r="E42" s="82"/>
      <c r="F42" s="82"/>
      <c r="G42" s="1" t="s">
        <v>6</v>
      </c>
      <c r="H42" s="11">
        <f>SUM(I42:M42)</f>
        <v>0</v>
      </c>
      <c r="I42" s="11">
        <v>0</v>
      </c>
      <c r="J42" s="11">
        <v>0</v>
      </c>
      <c r="K42" s="38">
        <v>0</v>
      </c>
      <c r="L42" s="11">
        <v>0</v>
      </c>
      <c r="M42" s="11">
        <v>0</v>
      </c>
      <c r="N42" s="82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>
      <c r="A43" s="92"/>
      <c r="B43" s="82"/>
      <c r="C43" s="82"/>
      <c r="D43" s="81"/>
      <c r="E43" s="82"/>
      <c r="F43" s="82"/>
      <c r="G43" s="1" t="s">
        <v>7</v>
      </c>
      <c r="H43" s="11">
        <f>SUM(I43:M43)</f>
        <v>108000</v>
      </c>
      <c r="I43" s="11">
        <v>20000</v>
      </c>
      <c r="J43" s="11">
        <v>20000</v>
      </c>
      <c r="K43" s="38">
        <v>20000</v>
      </c>
      <c r="L43" s="11">
        <v>20000</v>
      </c>
      <c r="M43" s="11">
        <v>28000</v>
      </c>
      <c r="N43" s="82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>
      <c r="A44" s="93"/>
      <c r="B44" s="82"/>
      <c r="C44" s="82"/>
      <c r="D44" s="81"/>
      <c r="E44" s="82"/>
      <c r="F44" s="82"/>
      <c r="G44" s="1" t="s">
        <v>8</v>
      </c>
      <c r="H44" s="11">
        <f>SUM(I44:M44)</f>
        <v>0</v>
      </c>
      <c r="I44" s="11">
        <v>0</v>
      </c>
      <c r="J44" s="11">
        <v>0</v>
      </c>
      <c r="K44" s="38">
        <v>0</v>
      </c>
      <c r="L44" s="11">
        <v>0</v>
      </c>
      <c r="M44" s="11">
        <v>0</v>
      </c>
      <c r="N44" s="82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>
      <c r="A45" s="106" t="s">
        <v>45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>
      <c r="A46" s="91">
        <v>5</v>
      </c>
      <c r="B46" s="94" t="s">
        <v>77</v>
      </c>
      <c r="C46" s="94"/>
      <c r="D46" s="107" t="s">
        <v>14</v>
      </c>
      <c r="E46" s="82" t="s">
        <v>24</v>
      </c>
      <c r="F46" s="94" t="s">
        <v>2</v>
      </c>
      <c r="G46" s="19" t="s">
        <v>15</v>
      </c>
      <c r="H46" s="11">
        <f t="shared" ref="H46:M46" si="3">H48+H49+H50+H51</f>
        <v>8120</v>
      </c>
      <c r="I46" s="33">
        <f t="shared" si="3"/>
        <v>0</v>
      </c>
      <c r="J46" s="20">
        <f t="shared" si="3"/>
        <v>7170</v>
      </c>
      <c r="K46" s="40">
        <f t="shared" si="3"/>
        <v>0</v>
      </c>
      <c r="L46" s="20">
        <f t="shared" si="3"/>
        <v>0</v>
      </c>
      <c r="M46" s="20">
        <f t="shared" si="3"/>
        <v>950</v>
      </c>
      <c r="N46" s="108" t="s">
        <v>51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>
      <c r="A47" s="92"/>
      <c r="B47" s="94"/>
      <c r="C47" s="94"/>
      <c r="D47" s="107"/>
      <c r="E47" s="82"/>
      <c r="F47" s="94"/>
      <c r="G47" s="1" t="s">
        <v>4</v>
      </c>
      <c r="H47" s="11"/>
      <c r="I47" s="21"/>
      <c r="J47" s="21"/>
      <c r="K47" s="41"/>
      <c r="L47" s="21"/>
      <c r="M47" s="21"/>
      <c r="N47" s="109"/>
      <c r="AA47" s="5"/>
      <c r="AB47" s="5"/>
      <c r="AC47" s="5"/>
    </row>
    <row r="48" spans="1:29" ht="24.75" customHeight="1">
      <c r="A48" s="92"/>
      <c r="B48" s="94"/>
      <c r="C48" s="94"/>
      <c r="D48" s="107"/>
      <c r="E48" s="82"/>
      <c r="F48" s="94"/>
      <c r="G48" s="1" t="s">
        <v>5</v>
      </c>
      <c r="H48" s="11">
        <f>I48+J48+K48+L48+M48</f>
        <v>0</v>
      </c>
      <c r="I48" s="21">
        <v>0</v>
      </c>
      <c r="J48" s="21">
        <v>0</v>
      </c>
      <c r="K48" s="41">
        <v>0</v>
      </c>
      <c r="L48" s="21">
        <v>0</v>
      </c>
      <c r="M48" s="21">
        <v>0</v>
      </c>
      <c r="N48" s="109"/>
      <c r="AA48" s="5"/>
      <c r="AB48" s="5"/>
      <c r="AC48" s="5"/>
    </row>
    <row r="49" spans="1:29" s="6" customFormat="1" ht="24.75" customHeight="1">
      <c r="A49" s="92"/>
      <c r="B49" s="94"/>
      <c r="C49" s="94"/>
      <c r="D49" s="107"/>
      <c r="E49" s="82"/>
      <c r="F49" s="94"/>
      <c r="G49" s="1" t="s">
        <v>6</v>
      </c>
      <c r="H49" s="11">
        <f>I49+J49+K49+L49+M49</f>
        <v>0</v>
      </c>
      <c r="I49" s="21">
        <v>0</v>
      </c>
      <c r="J49" s="21">
        <v>0</v>
      </c>
      <c r="K49" s="41">
        <v>0</v>
      </c>
      <c r="L49" s="21">
        <v>0</v>
      </c>
      <c r="M49" s="21">
        <v>0</v>
      </c>
      <c r="N49" s="109"/>
      <c r="AA49" s="5"/>
      <c r="AB49" s="5"/>
      <c r="AC49" s="5"/>
    </row>
    <row r="50" spans="1:29" s="7" customFormat="1" ht="24" customHeight="1">
      <c r="A50" s="92"/>
      <c r="B50" s="94"/>
      <c r="C50" s="94"/>
      <c r="D50" s="107"/>
      <c r="E50" s="82"/>
      <c r="F50" s="94"/>
      <c r="G50" s="1" t="s">
        <v>7</v>
      </c>
      <c r="H50" s="11">
        <f>I50+J50+K50+L50+M50</f>
        <v>8120</v>
      </c>
      <c r="I50" s="11">
        <v>0</v>
      </c>
      <c r="J50" s="11">
        <v>7170</v>
      </c>
      <c r="K50" s="48">
        <v>0</v>
      </c>
      <c r="L50" s="11">
        <v>0</v>
      </c>
      <c r="M50" s="11">
        <v>950</v>
      </c>
      <c r="N50" s="109"/>
      <c r="AA50" s="5"/>
      <c r="AB50" s="5"/>
      <c r="AC50" s="5"/>
    </row>
    <row r="51" spans="1:29" ht="26.25" customHeight="1">
      <c r="A51" s="93"/>
      <c r="B51" s="94"/>
      <c r="C51" s="94"/>
      <c r="D51" s="107"/>
      <c r="E51" s="82"/>
      <c r="F51" s="94"/>
      <c r="G51" s="1" t="s">
        <v>8</v>
      </c>
      <c r="H51" s="11">
        <f>I51+J51+K51+L51+M51</f>
        <v>0</v>
      </c>
      <c r="I51" s="11">
        <v>0</v>
      </c>
      <c r="J51" s="11">
        <v>0</v>
      </c>
      <c r="K51" s="38">
        <v>0</v>
      </c>
      <c r="L51" s="11">
        <v>0</v>
      </c>
      <c r="M51" s="11">
        <v>0</v>
      </c>
      <c r="N51" s="109"/>
      <c r="AA51" s="5"/>
      <c r="AB51" s="5"/>
      <c r="AC51" s="5"/>
    </row>
    <row r="52" spans="1:29" ht="27.75" customHeight="1">
      <c r="A52" s="103" t="s">
        <v>46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AA52" s="5"/>
      <c r="AB52" s="5"/>
      <c r="AC52" s="5"/>
    </row>
    <row r="53" spans="1:29" ht="12.75" customHeight="1">
      <c r="A53" s="84">
        <v>6</v>
      </c>
      <c r="B53" s="82" t="s">
        <v>47</v>
      </c>
      <c r="C53" s="82"/>
      <c r="D53" s="81" t="s">
        <v>14</v>
      </c>
      <c r="E53" s="82" t="s">
        <v>23</v>
      </c>
      <c r="F53" s="82" t="s">
        <v>1</v>
      </c>
      <c r="G53" s="1" t="s">
        <v>3</v>
      </c>
      <c r="H53" s="11">
        <f>SUM(H54:H58)</f>
        <v>151753</v>
      </c>
      <c r="I53" s="11">
        <f>I55+I56+I57+I58</f>
        <v>0</v>
      </c>
      <c r="J53" s="11">
        <f>J55+J56+J57+J58</f>
        <v>28753</v>
      </c>
      <c r="K53" s="38">
        <f>K55+K56+K57+K58</f>
        <v>47000</v>
      </c>
      <c r="L53" s="11">
        <f>L55+L56+L57+L58</f>
        <v>47000</v>
      </c>
      <c r="M53" s="11">
        <f>M55+M56+M57+M58</f>
        <v>29000</v>
      </c>
      <c r="N53" s="111" t="s">
        <v>82</v>
      </c>
      <c r="AA53" s="5"/>
      <c r="AB53" s="5"/>
      <c r="AC53" s="5"/>
    </row>
    <row r="54" spans="1:29">
      <c r="A54" s="84"/>
      <c r="B54" s="82"/>
      <c r="C54" s="82"/>
      <c r="D54" s="81"/>
      <c r="E54" s="82"/>
      <c r="F54" s="82"/>
      <c r="G54" s="1" t="s">
        <v>4</v>
      </c>
      <c r="H54" s="11"/>
      <c r="I54" s="11"/>
      <c r="J54" s="11"/>
      <c r="K54" s="38"/>
      <c r="L54" s="11"/>
      <c r="M54" s="11"/>
      <c r="N54" s="112"/>
      <c r="AA54" s="5"/>
      <c r="AB54" s="5"/>
      <c r="AC54" s="5"/>
    </row>
    <row r="55" spans="1:29" s="6" customFormat="1" ht="25.5">
      <c r="A55" s="84"/>
      <c r="B55" s="82"/>
      <c r="C55" s="82"/>
      <c r="D55" s="81"/>
      <c r="E55" s="82"/>
      <c r="F55" s="82"/>
      <c r="G55" s="1" t="s">
        <v>5</v>
      </c>
      <c r="H55" s="11">
        <f>I55+J55+K55+L55+M55</f>
        <v>0</v>
      </c>
      <c r="I55" s="11">
        <v>0</v>
      </c>
      <c r="J55" s="11">
        <v>0</v>
      </c>
      <c r="K55" s="38">
        <v>0</v>
      </c>
      <c r="L55" s="11">
        <v>0</v>
      </c>
      <c r="M55" s="11">
        <v>0</v>
      </c>
      <c r="N55" s="112"/>
      <c r="AA55" s="5"/>
      <c r="AB55" s="5"/>
      <c r="AC55" s="5"/>
    </row>
    <row r="56" spans="1:29" s="7" customFormat="1" ht="25.5">
      <c r="A56" s="84"/>
      <c r="B56" s="82"/>
      <c r="C56" s="82"/>
      <c r="D56" s="81"/>
      <c r="E56" s="82"/>
      <c r="F56" s="82"/>
      <c r="G56" s="1" t="s">
        <v>6</v>
      </c>
      <c r="H56" s="11">
        <f>I56+J56+K56+L56+M56</f>
        <v>0</v>
      </c>
      <c r="I56" s="11">
        <v>0</v>
      </c>
      <c r="J56" s="11">
        <v>0</v>
      </c>
      <c r="K56" s="38">
        <v>0</v>
      </c>
      <c r="L56" s="11">
        <v>0</v>
      </c>
      <c r="M56" s="11">
        <v>0</v>
      </c>
      <c r="N56" s="112"/>
      <c r="AA56" s="5"/>
      <c r="AB56" s="5"/>
      <c r="AC56" s="5"/>
    </row>
    <row r="57" spans="1:29" ht="25.5">
      <c r="A57" s="84"/>
      <c r="B57" s="82"/>
      <c r="C57" s="82"/>
      <c r="D57" s="81"/>
      <c r="E57" s="82"/>
      <c r="F57" s="82"/>
      <c r="G57" s="1" t="s">
        <v>7</v>
      </c>
      <c r="H57" s="11">
        <f>SUM(I57:M57)</f>
        <v>151753</v>
      </c>
      <c r="I57" s="11">
        <v>0</v>
      </c>
      <c r="J57" s="11">
        <v>28753</v>
      </c>
      <c r="K57" s="38">
        <v>47000</v>
      </c>
      <c r="L57" s="11">
        <v>47000</v>
      </c>
      <c r="M57" s="11">
        <v>29000</v>
      </c>
      <c r="N57" s="112"/>
      <c r="AA57" s="5"/>
      <c r="AB57" s="5"/>
      <c r="AC57" s="5"/>
    </row>
    <row r="58" spans="1:29" ht="27" customHeight="1">
      <c r="A58" s="84"/>
      <c r="B58" s="82"/>
      <c r="C58" s="82"/>
      <c r="D58" s="81"/>
      <c r="E58" s="82"/>
      <c r="F58" s="82"/>
      <c r="G58" s="1" t="s">
        <v>8</v>
      </c>
      <c r="H58" s="11">
        <f>SUM(I58:M58)</f>
        <v>0</v>
      </c>
      <c r="I58" s="11">
        <v>0</v>
      </c>
      <c r="J58" s="11">
        <v>0</v>
      </c>
      <c r="K58" s="38">
        <v>0</v>
      </c>
      <c r="L58" s="11">
        <v>0</v>
      </c>
      <c r="M58" s="11">
        <v>0</v>
      </c>
      <c r="N58" s="113"/>
      <c r="AA58" s="5"/>
      <c r="AB58" s="5"/>
      <c r="AC58" s="5"/>
    </row>
    <row r="59" spans="1:29">
      <c r="A59" s="84">
        <v>7</v>
      </c>
      <c r="B59" s="88" t="s">
        <v>49</v>
      </c>
      <c r="C59" s="89"/>
      <c r="D59" s="81" t="s">
        <v>14</v>
      </c>
      <c r="E59" s="82" t="s">
        <v>48</v>
      </c>
      <c r="F59" s="82" t="s">
        <v>1</v>
      </c>
      <c r="G59" s="1" t="s">
        <v>3</v>
      </c>
      <c r="H59" s="11">
        <f t="shared" ref="H59:M59" si="4">H61+H62+H63+H64</f>
        <v>10000</v>
      </c>
      <c r="I59" s="11">
        <f t="shared" si="4"/>
        <v>0</v>
      </c>
      <c r="J59" s="11">
        <f t="shared" si="4"/>
        <v>0</v>
      </c>
      <c r="K59" s="38">
        <f t="shared" si="4"/>
        <v>0</v>
      </c>
      <c r="L59" s="11">
        <f t="shared" si="4"/>
        <v>0</v>
      </c>
      <c r="M59" s="11">
        <f t="shared" si="4"/>
        <v>10000</v>
      </c>
      <c r="N59" s="82" t="s">
        <v>81</v>
      </c>
      <c r="AA59" s="5"/>
      <c r="AB59" s="5"/>
      <c r="AC59" s="5"/>
    </row>
    <row r="60" spans="1:29">
      <c r="A60" s="84"/>
      <c r="B60" s="89"/>
      <c r="C60" s="89"/>
      <c r="D60" s="81"/>
      <c r="E60" s="82"/>
      <c r="F60" s="82"/>
      <c r="G60" s="1" t="s">
        <v>4</v>
      </c>
      <c r="H60" s="11"/>
      <c r="I60" s="11"/>
      <c r="J60" s="11"/>
      <c r="K60" s="38"/>
      <c r="L60" s="11"/>
      <c r="M60" s="11"/>
      <c r="N60" s="82"/>
      <c r="AA60" s="5"/>
      <c r="AB60" s="5"/>
      <c r="AC60" s="5"/>
    </row>
    <row r="61" spans="1:29" s="6" customFormat="1" ht="25.5">
      <c r="A61" s="84"/>
      <c r="B61" s="89"/>
      <c r="C61" s="89"/>
      <c r="D61" s="81"/>
      <c r="E61" s="82"/>
      <c r="F61" s="82"/>
      <c r="G61" s="1" t="s">
        <v>5</v>
      </c>
      <c r="H61" s="11">
        <f>I61+J61+K61+L61+M61</f>
        <v>0</v>
      </c>
      <c r="I61" s="11">
        <v>0</v>
      </c>
      <c r="J61" s="11">
        <v>0</v>
      </c>
      <c r="K61" s="38">
        <v>0</v>
      </c>
      <c r="L61" s="11">
        <v>0</v>
      </c>
      <c r="M61" s="11">
        <v>0</v>
      </c>
      <c r="N61" s="82"/>
      <c r="AA61" s="5"/>
      <c r="AB61" s="5"/>
      <c r="AC61" s="5"/>
    </row>
    <row r="62" spans="1:29" s="7" customFormat="1" ht="25.5">
      <c r="A62" s="84"/>
      <c r="B62" s="89"/>
      <c r="C62" s="89"/>
      <c r="D62" s="81"/>
      <c r="E62" s="82"/>
      <c r="F62" s="82"/>
      <c r="G62" s="1" t="s">
        <v>6</v>
      </c>
      <c r="H62" s="11">
        <f>SUM(I62:M62)</f>
        <v>0</v>
      </c>
      <c r="I62" s="11">
        <v>0</v>
      </c>
      <c r="J62" s="11">
        <v>0</v>
      </c>
      <c r="K62" s="38">
        <v>0</v>
      </c>
      <c r="L62" s="11">
        <v>0</v>
      </c>
      <c r="M62" s="11">
        <v>0</v>
      </c>
      <c r="N62" s="82"/>
      <c r="AA62" s="5"/>
      <c r="AB62" s="5"/>
      <c r="AC62" s="5"/>
    </row>
    <row r="63" spans="1:29" ht="25.5">
      <c r="A63" s="84"/>
      <c r="B63" s="89"/>
      <c r="C63" s="89"/>
      <c r="D63" s="81"/>
      <c r="E63" s="82"/>
      <c r="F63" s="82"/>
      <c r="G63" s="1" t="s">
        <v>7</v>
      </c>
      <c r="H63" s="11">
        <f>SUM(I63:M63)</f>
        <v>10000</v>
      </c>
      <c r="I63" s="11">
        <v>0</v>
      </c>
      <c r="J63" s="11">
        <v>0</v>
      </c>
      <c r="K63" s="38">
        <v>0</v>
      </c>
      <c r="L63" s="11">
        <v>0</v>
      </c>
      <c r="M63" s="11">
        <v>10000</v>
      </c>
      <c r="N63" s="82"/>
      <c r="AA63" s="5"/>
      <c r="AB63" s="5"/>
      <c r="AC63" s="5"/>
    </row>
    <row r="64" spans="1:29" ht="39" customHeight="1">
      <c r="A64" s="84"/>
      <c r="B64" s="89"/>
      <c r="C64" s="89"/>
      <c r="D64" s="81"/>
      <c r="E64" s="82"/>
      <c r="F64" s="82"/>
      <c r="G64" s="1" t="s">
        <v>8</v>
      </c>
      <c r="H64" s="11">
        <f>SUM(I64:M64)</f>
        <v>0</v>
      </c>
      <c r="I64" s="11">
        <v>0</v>
      </c>
      <c r="J64" s="11">
        <v>0</v>
      </c>
      <c r="K64" s="38">
        <v>0</v>
      </c>
      <c r="L64" s="11">
        <v>0</v>
      </c>
      <c r="M64" s="11">
        <v>0</v>
      </c>
      <c r="N64" s="82"/>
      <c r="AA64" s="5"/>
      <c r="AB64" s="5"/>
      <c r="AC64" s="5"/>
    </row>
    <row r="65" spans="1:29">
      <c r="A65" s="84">
        <v>8</v>
      </c>
      <c r="B65" s="82" t="s">
        <v>50</v>
      </c>
      <c r="C65" s="82"/>
      <c r="D65" s="81" t="s">
        <v>14</v>
      </c>
      <c r="E65" s="82" t="s">
        <v>72</v>
      </c>
      <c r="F65" s="82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38">
        <f>SUM(K66:K70)</f>
        <v>0</v>
      </c>
      <c r="L65" s="11">
        <f>L67+L68+L69+L70</f>
        <v>0</v>
      </c>
      <c r="M65" s="11">
        <f>M67+M68+M69+M70</f>
        <v>0</v>
      </c>
      <c r="N65" s="82" t="s">
        <v>79</v>
      </c>
      <c r="AA65" s="5"/>
      <c r="AB65" s="5"/>
      <c r="AC65" s="5"/>
    </row>
    <row r="66" spans="1:29">
      <c r="A66" s="84"/>
      <c r="B66" s="82"/>
      <c r="C66" s="82"/>
      <c r="D66" s="81"/>
      <c r="E66" s="82"/>
      <c r="F66" s="82"/>
      <c r="G66" s="1" t="s">
        <v>4</v>
      </c>
      <c r="H66" s="11"/>
      <c r="I66" s="11"/>
      <c r="J66" s="11"/>
      <c r="K66" s="38"/>
      <c r="L66" s="11"/>
      <c r="M66" s="11"/>
      <c r="N66" s="82"/>
      <c r="AA66" s="5"/>
      <c r="AB66" s="5"/>
      <c r="AC66" s="5"/>
    </row>
    <row r="67" spans="1:29" s="5" customFormat="1" ht="25.5">
      <c r="A67" s="84"/>
      <c r="B67" s="82"/>
      <c r="C67" s="82"/>
      <c r="D67" s="81"/>
      <c r="E67" s="82"/>
      <c r="F67" s="82"/>
      <c r="G67" s="1" t="s">
        <v>5</v>
      </c>
      <c r="H67" s="11">
        <f>I67+J67+K67+L67+M67</f>
        <v>0</v>
      </c>
      <c r="I67" s="11">
        <v>0</v>
      </c>
      <c r="J67" s="11">
        <v>0</v>
      </c>
      <c r="K67" s="38">
        <v>0</v>
      </c>
      <c r="L67" s="11">
        <v>0</v>
      </c>
      <c r="M67" s="11">
        <v>0</v>
      </c>
      <c r="N67" s="82"/>
    </row>
    <row r="68" spans="1:29" ht="25.5">
      <c r="A68" s="84"/>
      <c r="B68" s="82"/>
      <c r="C68" s="82"/>
      <c r="D68" s="81"/>
      <c r="E68" s="82"/>
      <c r="F68" s="82"/>
      <c r="G68" s="1" t="s">
        <v>6</v>
      </c>
      <c r="H68" s="11">
        <f>I68+J68+K68+L68+M68</f>
        <v>0</v>
      </c>
      <c r="I68" s="11">
        <v>0</v>
      </c>
      <c r="J68" s="11">
        <v>0</v>
      </c>
      <c r="K68" s="38">
        <v>0</v>
      </c>
      <c r="L68" s="11">
        <v>0</v>
      </c>
      <c r="M68" s="11">
        <v>0</v>
      </c>
      <c r="N68" s="82"/>
      <c r="AA68" s="5"/>
      <c r="AB68" s="5"/>
      <c r="AC68" s="5"/>
    </row>
    <row r="69" spans="1:29" ht="25.5">
      <c r="A69" s="84"/>
      <c r="B69" s="82"/>
      <c r="C69" s="82"/>
      <c r="D69" s="81"/>
      <c r="E69" s="82"/>
      <c r="F69" s="82"/>
      <c r="G69" s="1" t="s">
        <v>7</v>
      </c>
      <c r="H69" s="11">
        <f>I69+J69+K69+L69+M69</f>
        <v>0</v>
      </c>
      <c r="I69" s="11">
        <v>0</v>
      </c>
      <c r="J69" s="11">
        <v>0</v>
      </c>
      <c r="K69" s="38">
        <v>0</v>
      </c>
      <c r="L69" s="11">
        <v>0</v>
      </c>
      <c r="M69" s="11">
        <v>0</v>
      </c>
      <c r="N69" s="82"/>
      <c r="AA69" s="5"/>
      <c r="AB69" s="5"/>
      <c r="AC69" s="5"/>
    </row>
    <row r="70" spans="1:29" ht="79.5" customHeight="1">
      <c r="A70" s="84"/>
      <c r="B70" s="82"/>
      <c r="C70" s="82"/>
      <c r="D70" s="81"/>
      <c r="E70" s="82"/>
      <c r="F70" s="82"/>
      <c r="G70" s="1" t="s">
        <v>8</v>
      </c>
      <c r="H70" s="11">
        <f>I70+J70+K70+L70+M70</f>
        <v>0</v>
      </c>
      <c r="I70" s="11">
        <v>0</v>
      </c>
      <c r="J70" s="11">
        <v>0</v>
      </c>
      <c r="K70" s="38">
        <v>0</v>
      </c>
      <c r="L70" s="11">
        <v>0</v>
      </c>
      <c r="M70" s="11">
        <v>0</v>
      </c>
      <c r="N70" s="82"/>
      <c r="AA70" s="5"/>
      <c r="AB70" s="5"/>
      <c r="AC70" s="5"/>
    </row>
    <row r="71" spans="1:29" s="16" customFormat="1">
      <c r="A71" s="102"/>
      <c r="B71" s="110" t="s">
        <v>0</v>
      </c>
      <c r="C71" s="110"/>
      <c r="D71" s="110"/>
      <c r="E71" s="110"/>
      <c r="F71" s="110"/>
      <c r="G71" s="45" t="s">
        <v>9</v>
      </c>
      <c r="H71" s="22">
        <f>H73+H74+H75+H76</f>
        <v>1447210</v>
      </c>
      <c r="I71" s="22">
        <v>120000</v>
      </c>
      <c r="J71" s="22">
        <f>J9+J16+J22+J37+J46+J53+J59+J65</f>
        <v>487030</v>
      </c>
      <c r="K71" s="42">
        <f>K9+K16+K22+K37+K46+K53+K59+K65</f>
        <v>339640</v>
      </c>
      <c r="L71" s="22">
        <f>L9+L16+L22+L37+L46+L53+L59+L65</f>
        <v>343640</v>
      </c>
      <c r="M71" s="22">
        <f>M9+M16+M22+M37+M46+M53+M59+M65</f>
        <v>156900</v>
      </c>
      <c r="N71" s="110">
        <f>J20</f>
        <v>151677</v>
      </c>
      <c r="AA71" s="17"/>
      <c r="AB71" s="17"/>
      <c r="AC71" s="17"/>
    </row>
    <row r="72" spans="1:29" s="16" customFormat="1">
      <c r="A72" s="102"/>
      <c r="B72" s="110"/>
      <c r="C72" s="110"/>
      <c r="D72" s="110"/>
      <c r="E72" s="110"/>
      <c r="F72" s="110"/>
      <c r="G72" s="45" t="s">
        <v>4</v>
      </c>
      <c r="H72" s="22"/>
      <c r="I72" s="22"/>
      <c r="J72" s="22"/>
      <c r="K72" s="42"/>
      <c r="L72" s="22"/>
      <c r="M72" s="22"/>
      <c r="N72" s="110"/>
      <c r="AA72" s="17"/>
      <c r="AB72" s="17"/>
      <c r="AC72" s="17"/>
    </row>
    <row r="73" spans="1:29" s="16" customFormat="1" ht="25.5">
      <c r="A73" s="102"/>
      <c r="B73" s="110"/>
      <c r="C73" s="110"/>
      <c r="D73" s="110"/>
      <c r="E73" s="110"/>
      <c r="F73" s="110"/>
      <c r="G73" s="45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2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110"/>
      <c r="AA73" s="17"/>
      <c r="AB73" s="17"/>
      <c r="AC73" s="17"/>
    </row>
    <row r="74" spans="1:29" s="16" customFormat="1" ht="25.5">
      <c r="A74" s="102"/>
      <c r="B74" s="110"/>
      <c r="C74" s="110"/>
      <c r="D74" s="110"/>
      <c r="E74" s="110"/>
      <c r="F74" s="110"/>
      <c r="G74" s="45" t="s">
        <v>6</v>
      </c>
      <c r="H74" s="22">
        <f>I74+J74+K74+L74+M74</f>
        <v>150000</v>
      </c>
      <c r="I74" s="22">
        <f>I12+I19+I25+I42+I49+I56+I62+I69</f>
        <v>0</v>
      </c>
      <c r="J74" s="22">
        <f>J12+J19+J25+J42+J49+J56+J62+J68</f>
        <v>150000</v>
      </c>
      <c r="K74" s="42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110"/>
      <c r="AA74" s="17"/>
      <c r="AB74" s="17"/>
      <c r="AC74" s="17"/>
    </row>
    <row r="75" spans="1:29" s="16" customFormat="1" ht="25.5">
      <c r="A75" s="102"/>
      <c r="B75" s="110"/>
      <c r="C75" s="110"/>
      <c r="D75" s="110"/>
      <c r="E75" s="110"/>
      <c r="F75" s="110"/>
      <c r="G75" s="45" t="s">
        <v>7</v>
      </c>
      <c r="H75" s="22">
        <f>I75+J75+K75+L75+M75</f>
        <v>1297210</v>
      </c>
      <c r="I75" s="22">
        <f>I14+I20+I26+I43+I50+I57+I63+I69</f>
        <v>120000</v>
      </c>
      <c r="J75" s="22">
        <f>J14+J20++J26+J43++J50+J57++J63+J69</f>
        <v>337030</v>
      </c>
      <c r="K75" s="42">
        <f t="shared" ref="K75:M76" si="5">K14+K20+K26+K43+K50+K57+K63+K69</f>
        <v>339640</v>
      </c>
      <c r="L75" s="22">
        <f t="shared" si="5"/>
        <v>343640</v>
      </c>
      <c r="M75" s="22">
        <f t="shared" si="5"/>
        <v>156900</v>
      </c>
      <c r="N75" s="110"/>
      <c r="AA75" s="17"/>
      <c r="AB75" s="17"/>
      <c r="AC75" s="17"/>
    </row>
    <row r="76" spans="1:29" s="16" customFormat="1" ht="25.5">
      <c r="A76" s="102"/>
      <c r="B76" s="110"/>
      <c r="C76" s="110"/>
      <c r="D76" s="110"/>
      <c r="E76" s="110"/>
      <c r="F76" s="110"/>
      <c r="G76" s="45" t="s">
        <v>8</v>
      </c>
      <c r="H76" s="22">
        <f>I76+J76+K76+L76+M76</f>
        <v>0</v>
      </c>
      <c r="I76" s="22"/>
      <c r="J76" s="22">
        <f>J15+J21+J27+J44+J51+J58+J64+J70</f>
        <v>0</v>
      </c>
      <c r="K76" s="42">
        <f t="shared" si="5"/>
        <v>0</v>
      </c>
      <c r="L76" s="22">
        <f t="shared" si="5"/>
        <v>0</v>
      </c>
      <c r="M76" s="22">
        <f t="shared" si="5"/>
        <v>0</v>
      </c>
      <c r="N76" s="110"/>
      <c r="AA76" s="17"/>
      <c r="AB76" s="17"/>
      <c r="AC76" s="17"/>
    </row>
    <row r="77" spans="1:29">
      <c r="B77" s="3"/>
      <c r="C77" s="3"/>
      <c r="D77" s="3"/>
      <c r="E77" s="4"/>
      <c r="F77" s="3"/>
      <c r="G77" s="3"/>
      <c r="H77" s="3"/>
      <c r="I77" s="4"/>
      <c r="J77" s="3"/>
      <c r="K77" s="43"/>
      <c r="L77" s="3"/>
      <c r="M77" s="3"/>
      <c r="N77" s="3"/>
      <c r="AA77" s="5"/>
      <c r="AB77" s="5"/>
      <c r="AC77" s="5"/>
    </row>
    <row r="78" spans="1:29">
      <c r="B78" s="3"/>
      <c r="C78" s="3"/>
      <c r="D78" s="3"/>
      <c r="E78" s="4"/>
      <c r="F78" s="3"/>
      <c r="G78" s="3"/>
      <c r="H78" s="3"/>
      <c r="I78" s="4"/>
      <c r="J78" s="29"/>
      <c r="K78" s="43"/>
      <c r="L78" s="3"/>
      <c r="M78" s="29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J79" s="3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J80" s="30"/>
      <c r="M80" s="3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N46:N51"/>
    <mergeCell ref="B46:C51"/>
    <mergeCell ref="N71:N76"/>
    <mergeCell ref="B71:F76"/>
    <mergeCell ref="N53:N58"/>
    <mergeCell ref="D53:D58"/>
    <mergeCell ref="D59:D64"/>
    <mergeCell ref="F53:F58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D29:D35"/>
    <mergeCell ref="D37:D44"/>
    <mergeCell ref="E37:E44"/>
    <mergeCell ref="F37:F44"/>
    <mergeCell ref="G38:G40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2" fitToWidth="2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topLeftCell="A4" zoomScale="110" zoomScaleSheetLayoutView="110" workbookViewId="0">
      <selection activeCell="E7" sqref="E7"/>
    </sheetView>
  </sheetViews>
  <sheetFormatPr defaultRowHeight="15"/>
  <cols>
    <col min="1" max="1" width="4" style="67" customWidth="1"/>
    <col min="2" max="2" width="26.5703125" style="25" customWidth="1"/>
    <col min="3" max="3" width="11.28515625" style="28" customWidth="1"/>
    <col min="4" max="5" width="9.140625" style="25"/>
    <col min="6" max="7" width="10" style="25" customWidth="1"/>
    <col min="8" max="10" width="9.7109375" style="25" customWidth="1"/>
    <col min="11" max="11" width="11.85546875" style="25" customWidth="1"/>
    <col min="12" max="16384" width="9.140625" style="25"/>
  </cols>
  <sheetData>
    <row r="1" spans="1:15" ht="15" customHeight="1">
      <c r="A1" s="61"/>
      <c r="B1" s="61"/>
      <c r="C1" s="61"/>
      <c r="D1" s="61"/>
      <c r="E1" s="114"/>
      <c r="F1" s="114"/>
      <c r="G1" s="114"/>
      <c r="H1" s="114"/>
      <c r="I1" s="70"/>
      <c r="J1" s="70"/>
    </row>
    <row r="2" spans="1:15" ht="45" customHeight="1">
      <c r="A2" s="114" t="s">
        <v>96</v>
      </c>
      <c r="B2" s="114"/>
      <c r="C2" s="114"/>
      <c r="D2" s="114"/>
      <c r="E2" s="114"/>
      <c r="F2" s="114"/>
      <c r="G2" s="114"/>
      <c r="H2" s="114"/>
      <c r="I2" s="121"/>
      <c r="J2" s="70"/>
    </row>
    <row r="3" spans="1:15" ht="15" customHeight="1">
      <c r="A3" s="122" t="s">
        <v>97</v>
      </c>
      <c r="B3" s="122"/>
      <c r="C3" s="122"/>
      <c r="D3" s="122"/>
      <c r="E3" s="122"/>
      <c r="F3" s="122"/>
      <c r="G3" s="122"/>
      <c r="H3" s="122"/>
      <c r="I3" s="123"/>
      <c r="J3" s="71"/>
    </row>
    <row r="4" spans="1:15" ht="36" customHeight="1">
      <c r="A4" s="124"/>
      <c r="B4" s="124"/>
      <c r="C4" s="124"/>
      <c r="D4" s="124"/>
      <c r="E4" s="124"/>
      <c r="F4" s="124"/>
      <c r="G4" s="124"/>
      <c r="H4" s="124"/>
      <c r="I4" s="125"/>
      <c r="J4" s="72"/>
    </row>
    <row r="5" spans="1:15" ht="20.25" customHeight="1">
      <c r="A5" s="117" t="s">
        <v>27</v>
      </c>
      <c r="B5" s="117" t="s">
        <v>28</v>
      </c>
      <c r="C5" s="117" t="s">
        <v>38</v>
      </c>
      <c r="D5" s="118" t="s">
        <v>29</v>
      </c>
      <c r="E5" s="119"/>
      <c r="F5" s="119"/>
      <c r="G5" s="119"/>
      <c r="H5" s="119"/>
      <c r="I5" s="120"/>
      <c r="J5" s="73"/>
    </row>
    <row r="6" spans="1:15">
      <c r="A6" s="117"/>
      <c r="B6" s="117"/>
      <c r="C6" s="117"/>
      <c r="D6" s="62">
        <v>2020</v>
      </c>
      <c r="E6" s="62">
        <v>2021</v>
      </c>
      <c r="F6" s="62">
        <v>2022</v>
      </c>
      <c r="G6" s="26">
        <v>2023</v>
      </c>
      <c r="H6" s="26">
        <v>2024</v>
      </c>
      <c r="I6" s="26">
        <v>2025</v>
      </c>
      <c r="J6" s="74"/>
    </row>
    <row r="7" spans="1:15">
      <c r="A7" s="117"/>
      <c r="B7" s="117"/>
      <c r="C7" s="117"/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  <c r="I7" s="74" t="s">
        <v>30</v>
      </c>
      <c r="J7" s="74"/>
    </row>
    <row r="8" spans="1:15" ht="15" customHeight="1">
      <c r="A8" s="27"/>
      <c r="B8" s="116" t="s">
        <v>88</v>
      </c>
      <c r="C8" s="116"/>
      <c r="D8" s="116"/>
      <c r="E8" s="116"/>
      <c r="F8" s="116"/>
      <c r="G8" s="116"/>
      <c r="H8" s="116"/>
      <c r="I8" s="69"/>
      <c r="J8" s="75"/>
    </row>
    <row r="9" spans="1:15" ht="51">
      <c r="A9" s="50" t="s">
        <v>31</v>
      </c>
      <c r="B9" s="51" t="s">
        <v>54</v>
      </c>
      <c r="C9" s="27" t="s">
        <v>42</v>
      </c>
      <c r="D9" s="27">
        <v>25</v>
      </c>
      <c r="E9" s="27">
        <v>25</v>
      </c>
      <c r="F9" s="27">
        <v>25</v>
      </c>
      <c r="G9" s="27">
        <v>25</v>
      </c>
      <c r="H9" s="27">
        <v>25</v>
      </c>
      <c r="I9" s="27">
        <v>25</v>
      </c>
      <c r="J9" s="76"/>
    </row>
    <row r="10" spans="1:15" ht="136.5" customHeight="1">
      <c r="A10" s="63" t="s">
        <v>32</v>
      </c>
      <c r="B10" s="51" t="s">
        <v>55</v>
      </c>
      <c r="C10" s="27" t="s">
        <v>42</v>
      </c>
      <c r="D10" s="27">
        <v>22</v>
      </c>
      <c r="E10" s="27">
        <v>24</v>
      </c>
      <c r="F10" s="27">
        <v>26</v>
      </c>
      <c r="G10" s="27">
        <v>26</v>
      </c>
      <c r="H10" s="27">
        <v>27</v>
      </c>
      <c r="I10" s="27">
        <v>27</v>
      </c>
      <c r="J10" s="76"/>
    </row>
    <row r="11" spans="1:15" ht="54" customHeight="1">
      <c r="A11" s="64" t="s">
        <v>69</v>
      </c>
      <c r="B11" s="51" t="s">
        <v>56</v>
      </c>
      <c r="C11" s="27" t="s">
        <v>42</v>
      </c>
      <c r="D11" s="27">
        <v>8</v>
      </c>
      <c r="E11" s="27">
        <v>8.5</v>
      </c>
      <c r="F11" s="27">
        <v>9</v>
      </c>
      <c r="G11" s="27">
        <v>9</v>
      </c>
      <c r="H11" s="27">
        <v>9.5</v>
      </c>
      <c r="I11" s="27">
        <v>9.5</v>
      </c>
      <c r="J11" s="76"/>
    </row>
    <row r="12" spans="1:15" ht="66.75" customHeight="1">
      <c r="A12" s="27" t="s">
        <v>34</v>
      </c>
      <c r="B12" s="51" t="s">
        <v>57</v>
      </c>
      <c r="C12" s="27" t="s">
        <v>42</v>
      </c>
      <c r="D12" s="27">
        <v>1</v>
      </c>
      <c r="E12" s="27">
        <v>1.2</v>
      </c>
      <c r="F12" s="27">
        <v>1.6</v>
      </c>
      <c r="G12" s="27">
        <v>1.7</v>
      </c>
      <c r="H12" s="27">
        <v>1.8</v>
      </c>
      <c r="I12" s="27">
        <v>1.8</v>
      </c>
      <c r="J12" s="76"/>
    </row>
    <row r="13" spans="1:15" ht="78" customHeight="1">
      <c r="A13" s="27" t="s">
        <v>70</v>
      </c>
      <c r="B13" s="51" t="s">
        <v>73</v>
      </c>
      <c r="C13" s="27" t="s">
        <v>86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76"/>
      <c r="O13" s="25" t="s">
        <v>80</v>
      </c>
    </row>
    <row r="14" spans="1:15" ht="63.75" customHeight="1">
      <c r="A14" s="27" t="s">
        <v>71</v>
      </c>
      <c r="B14" s="52" t="s">
        <v>94</v>
      </c>
      <c r="C14" s="27" t="s">
        <v>86</v>
      </c>
      <c r="D14" s="27">
        <v>4</v>
      </c>
      <c r="E14" s="27">
        <v>4</v>
      </c>
      <c r="F14" s="27">
        <v>4</v>
      </c>
      <c r="G14" s="27">
        <v>4</v>
      </c>
      <c r="H14" s="27">
        <v>4</v>
      </c>
      <c r="I14" s="27">
        <v>4</v>
      </c>
      <c r="J14" s="76"/>
    </row>
    <row r="15" spans="1:15" ht="81" customHeight="1">
      <c r="A15" s="65" t="s">
        <v>92</v>
      </c>
      <c r="B15" s="53" t="s">
        <v>87</v>
      </c>
      <c r="C15" s="27" t="s">
        <v>86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76"/>
    </row>
    <row r="16" spans="1:15" ht="75.75" customHeight="1">
      <c r="A16" s="65" t="s">
        <v>93</v>
      </c>
      <c r="B16" s="54" t="s">
        <v>63</v>
      </c>
      <c r="C16" s="60" t="s">
        <v>86</v>
      </c>
      <c r="D16" s="60">
        <v>13</v>
      </c>
      <c r="E16" s="60">
        <v>13</v>
      </c>
      <c r="F16" s="60">
        <v>13</v>
      </c>
      <c r="G16" s="60">
        <v>14</v>
      </c>
      <c r="H16" s="60">
        <v>14</v>
      </c>
      <c r="I16" s="60">
        <v>14</v>
      </c>
      <c r="J16" s="77"/>
    </row>
    <row r="17" spans="1:10" ht="25.5" customHeight="1">
      <c r="A17" s="27"/>
      <c r="B17" s="115" t="s">
        <v>89</v>
      </c>
      <c r="C17" s="115"/>
      <c r="D17" s="115"/>
      <c r="E17" s="115"/>
      <c r="F17" s="115"/>
      <c r="G17" s="115"/>
      <c r="H17" s="115"/>
      <c r="I17" s="68"/>
      <c r="J17" s="78"/>
    </row>
    <row r="18" spans="1:10" ht="54.75" customHeight="1">
      <c r="A18" s="55" t="s">
        <v>35</v>
      </c>
      <c r="B18" s="53" t="s">
        <v>64</v>
      </c>
      <c r="C18" s="27" t="s">
        <v>36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100</v>
      </c>
      <c r="J18" s="76"/>
    </row>
    <row r="19" spans="1:10" ht="66.75" customHeight="1">
      <c r="A19" s="55" t="s">
        <v>68</v>
      </c>
      <c r="B19" s="53" t="s">
        <v>74</v>
      </c>
      <c r="C19" s="27" t="s">
        <v>33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76"/>
    </row>
    <row r="20" spans="1:10" ht="27.75" customHeight="1">
      <c r="A20" s="55"/>
      <c r="B20" s="115" t="s">
        <v>90</v>
      </c>
      <c r="C20" s="115"/>
      <c r="D20" s="115"/>
      <c r="E20" s="115"/>
      <c r="F20" s="115"/>
      <c r="G20" s="115"/>
      <c r="H20" s="115"/>
      <c r="I20" s="68"/>
      <c r="J20" s="78"/>
    </row>
    <row r="21" spans="1:10" ht="78" customHeight="1">
      <c r="A21" s="56" t="s">
        <v>58</v>
      </c>
      <c r="B21" s="53" t="s">
        <v>65</v>
      </c>
      <c r="C21" s="27" t="s">
        <v>36</v>
      </c>
      <c r="D21" s="27">
        <v>10</v>
      </c>
      <c r="E21" s="27">
        <v>10</v>
      </c>
      <c r="F21" s="27">
        <v>10</v>
      </c>
      <c r="G21" s="27">
        <v>10</v>
      </c>
      <c r="H21" s="27">
        <v>10</v>
      </c>
      <c r="I21" s="27">
        <v>10</v>
      </c>
      <c r="J21" s="76"/>
    </row>
    <row r="22" spans="1:10" ht="14.25" customHeight="1">
      <c r="A22" s="57"/>
      <c r="B22" s="116" t="s">
        <v>91</v>
      </c>
      <c r="C22" s="116"/>
      <c r="D22" s="116"/>
      <c r="E22" s="116"/>
      <c r="F22" s="116"/>
      <c r="G22" s="116"/>
      <c r="H22" s="116"/>
      <c r="I22" s="69"/>
      <c r="J22" s="75"/>
    </row>
    <row r="23" spans="1:10" ht="91.5" customHeight="1">
      <c r="A23" s="55" t="s">
        <v>37</v>
      </c>
      <c r="B23" s="53" t="s">
        <v>66</v>
      </c>
      <c r="C23" s="27" t="s">
        <v>36</v>
      </c>
      <c r="D23" s="27">
        <v>15</v>
      </c>
      <c r="E23" s="27">
        <v>15</v>
      </c>
      <c r="F23" s="27">
        <v>15</v>
      </c>
      <c r="G23" s="27">
        <v>15</v>
      </c>
      <c r="H23" s="27">
        <v>15</v>
      </c>
      <c r="I23" s="27">
        <v>15</v>
      </c>
      <c r="J23" s="76"/>
    </row>
    <row r="24" spans="1:10" ht="54" customHeight="1">
      <c r="A24" s="55" t="s">
        <v>59</v>
      </c>
      <c r="B24" s="53" t="s">
        <v>62</v>
      </c>
      <c r="C24" s="27" t="s">
        <v>86</v>
      </c>
      <c r="D24" s="34">
        <v>3</v>
      </c>
      <c r="E24" s="34">
        <v>3</v>
      </c>
      <c r="F24" s="34">
        <v>3</v>
      </c>
      <c r="G24" s="34">
        <v>4</v>
      </c>
      <c r="H24" s="34">
        <v>4</v>
      </c>
      <c r="I24" s="34">
        <v>4</v>
      </c>
      <c r="J24" s="79"/>
    </row>
    <row r="25" spans="1:10" ht="65.25" customHeight="1">
      <c r="A25" s="55" t="s">
        <v>60</v>
      </c>
      <c r="B25" s="53" t="s">
        <v>95</v>
      </c>
      <c r="C25" s="27" t="s">
        <v>86</v>
      </c>
      <c r="D25" s="27">
        <v>12</v>
      </c>
      <c r="E25" s="27">
        <v>12</v>
      </c>
      <c r="F25" s="27">
        <v>12</v>
      </c>
      <c r="G25" s="27">
        <v>12</v>
      </c>
      <c r="H25" s="27">
        <v>12</v>
      </c>
      <c r="I25" s="27">
        <v>12</v>
      </c>
      <c r="J25" s="76"/>
    </row>
    <row r="26" spans="1:10" ht="66" customHeight="1">
      <c r="A26" s="66" t="s">
        <v>61</v>
      </c>
      <c r="B26" s="59" t="s">
        <v>75</v>
      </c>
      <c r="C26" s="58" t="s">
        <v>42</v>
      </c>
      <c r="D26" s="58">
        <v>34</v>
      </c>
      <c r="E26" s="58">
        <v>34.4</v>
      </c>
      <c r="F26" s="58">
        <v>34.5</v>
      </c>
      <c r="G26" s="58">
        <v>34.6</v>
      </c>
      <c r="H26" s="58">
        <v>34.700000000000003</v>
      </c>
      <c r="I26" s="58">
        <v>34.700000000000003</v>
      </c>
      <c r="J26" s="80"/>
    </row>
  </sheetData>
  <mergeCells count="11">
    <mergeCell ref="E1:H1"/>
    <mergeCell ref="B17:H17"/>
    <mergeCell ref="B20:H20"/>
    <mergeCell ref="B22:H22"/>
    <mergeCell ref="A5:A7"/>
    <mergeCell ref="B5:B7"/>
    <mergeCell ref="C5:C7"/>
    <mergeCell ref="B8:H8"/>
    <mergeCell ref="D5:I5"/>
    <mergeCell ref="A2:I2"/>
    <mergeCell ref="A3:I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92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2022-11-14T11:37:24Z</cp:lastPrinted>
  <dcterms:created xsi:type="dcterms:W3CDTF">2012-09-11T11:25:31Z</dcterms:created>
  <dcterms:modified xsi:type="dcterms:W3CDTF">2022-11-14T11:37:31Z</dcterms:modified>
</cp:coreProperties>
</file>