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'Прил.1'!$5:$6</definedName>
    <definedName name="_xlnm.Print_Area" localSheetId="0">'Прил.1'!$A$1:$H$39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<sst xmlns="http://schemas.openxmlformats.org/spreadsheetml/2006/main" count="77" uniqueCount="67">
  <si>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</si>
  <si>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</si>
  <si>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</si>
  <si>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</si>
  <si>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</si>
  <si>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</si>
  <si>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</si>
  <si>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</si>
  <si>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</si>
  <si>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</si>
  <si>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</si>
  <si>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</si>
  <si>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</si>
  <si>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</si>
  <si>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</si>
  <si>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</si>
  <si>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</si>
  <si>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</si>
  <si>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</si>
  <si>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</si>
  <si>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</si>
  <si>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</si>
  <si>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</si>
  <si>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</si>
  <si>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</si>
  <si>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</si>
  <si>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</si>
  <si>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</si>
  <si>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</si>
  <si>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</si>
  <si>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</si>
  <si>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</si>
  <si>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</si>
  <si>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</si>
  <si>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</si>
  <si>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</si>
  <si>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</si>
  <si>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</si>
  <si>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</si>
  <si>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</si>
  <si>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</si>
  <si>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</si>
  <si>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</si>
  <si>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</si>
  <si>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</si>
  <si>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</si>
  <si>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</si>
  <si>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</si>
  <si>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</si>
  <si>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</si>
  <si>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</si>
  <si>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</si>
  <si>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</si>
  <si>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</si>
  <si>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</si>
  <si>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</si>
  <si>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</si>
  <si>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</si>
  <si>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</si>
  <si>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</si>
  <si>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</si>
  <si>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</si>
  <si>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</si>
  <si>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</si>
  <si>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</si>
  <si>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</si>
  <si>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 53 от 09 февраля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</si>
</sst>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zoomScalePageLayoutView="0" workbookViewId="0" topLeftCell="A1">
      <selection activeCell="H3" sqref="H3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25390625" style="0" customWidth="1"/>
    <col min="4" max="4" width="20.875" style="0" hidden="1" customWidth="1" outlineLevel="1"/>
    <col min="5" max="5" width="23.00390625" style="9" customWidth="1" collapsed="1"/>
    <col min="6" max="6" width="14.375" style="14" hidden="1" customWidth="1"/>
    <col min="7" max="7" width="34.375" style="14" hidden="1" customWidth="1"/>
  </cols>
  <sheetData>
    <row r="1" spans="3:5" ht="36" customHeight="1">
      <c r="C1" s="47" t="s">
        <v>66</v>
      </c>
      <c r="D1" s="47"/>
      <c r="E1" s="47"/>
    </row>
    <row r="2" spans="3:5" ht="43.5" customHeight="1">
      <c r="C2" s="47" t="s">
        <v>49</v>
      </c>
      <c r="D2" s="47"/>
      <c r="E2" s="47"/>
    </row>
    <row r="3" spans="2:5" ht="33.75" customHeight="1">
      <c r="B3" s="46" t="s">
        <v>48</v>
      </c>
      <c r="C3" s="46"/>
      <c r="D3" s="46"/>
      <c r="E3" s="46"/>
    </row>
    <row r="4" spans="1:5" ht="8.25" customHeight="1">
      <c r="A4" s="1"/>
      <c r="B4" s="1"/>
      <c r="C4" s="1"/>
      <c r="D4" s="1"/>
      <c r="E4" s="10"/>
    </row>
    <row r="5" spans="1:5" ht="32.25" customHeight="1">
      <c r="A5" s="1"/>
      <c r="B5" s="18" t="s">
        <v>1</v>
      </c>
      <c r="C5" s="18" t="s">
        <v>14</v>
      </c>
      <c r="D5" s="18" t="s">
        <v>2</v>
      </c>
      <c r="E5" s="19" t="s">
        <v>15</v>
      </c>
    </row>
    <row r="6" spans="1:5" ht="12.75" customHeight="1">
      <c r="A6" s="1"/>
      <c r="B6" s="6">
        <v>1</v>
      </c>
      <c r="C6" s="6">
        <v>2</v>
      </c>
      <c r="D6" s="5">
        <v>3</v>
      </c>
      <c r="E6" s="20">
        <v>3</v>
      </c>
    </row>
    <row r="7" spans="1:5" ht="4.5" customHeight="1">
      <c r="A7" s="1"/>
      <c r="B7" s="21"/>
      <c r="C7" s="22"/>
      <c r="D7" s="23"/>
      <c r="E7" s="24"/>
    </row>
    <row r="8" spans="1:5" ht="30" customHeight="1">
      <c r="A8" s="1"/>
      <c r="B8" s="25" t="s">
        <v>19</v>
      </c>
      <c r="C8" s="26" t="s">
        <v>18</v>
      </c>
      <c r="D8" s="27">
        <f>D9-D14</f>
        <v>0</v>
      </c>
      <c r="E8" s="28">
        <f>E9+E11</f>
        <v>0</v>
      </c>
    </row>
    <row r="9" spans="1:5" ht="30" customHeight="1">
      <c r="A9" s="1"/>
      <c r="B9" s="29" t="s">
        <v>21</v>
      </c>
      <c r="C9" s="22" t="s">
        <v>20</v>
      </c>
      <c r="D9" s="23">
        <f>SUM(D12:D13)</f>
        <v>0</v>
      </c>
      <c r="E9" s="30">
        <f>E10</f>
        <v>0</v>
      </c>
    </row>
    <row r="10" spans="1:7" ht="45" customHeight="1">
      <c r="A10" s="1"/>
      <c r="B10" s="31" t="s">
        <v>61</v>
      </c>
      <c r="C10" s="22" t="s">
        <v>64</v>
      </c>
      <c r="D10" s="23"/>
      <c r="E10" s="32">
        <v>0</v>
      </c>
      <c r="F10" s="15" t="s">
        <v>60</v>
      </c>
      <c r="G10" s="16" t="s">
        <v>61</v>
      </c>
    </row>
    <row r="11" spans="1:5" ht="30" customHeight="1">
      <c r="A11" s="1"/>
      <c r="B11" s="21" t="s">
        <v>25</v>
      </c>
      <c r="C11" s="22" t="s">
        <v>26</v>
      </c>
      <c r="D11" s="23"/>
      <c r="E11" s="30">
        <f>E12</f>
        <v>0</v>
      </c>
    </row>
    <row r="12" spans="1:7" ht="45" customHeight="1">
      <c r="A12" s="1"/>
      <c r="B12" s="31" t="s">
        <v>63</v>
      </c>
      <c r="C12" s="22" t="s">
        <v>65</v>
      </c>
      <c r="D12" s="23"/>
      <c r="E12" s="32">
        <v>0</v>
      </c>
      <c r="F12" s="15" t="s">
        <v>62</v>
      </c>
      <c r="G12" s="16" t="s">
        <v>63</v>
      </c>
    </row>
    <row r="13" spans="2:5" ht="25.5">
      <c r="B13" s="33" t="s">
        <v>22</v>
      </c>
      <c r="C13" s="34" t="s">
        <v>23</v>
      </c>
      <c r="D13" s="35"/>
      <c r="E13" s="36">
        <f>E14+E18</f>
        <v>0</v>
      </c>
    </row>
    <row r="14" spans="1:5" ht="42" customHeight="1">
      <c r="A14" s="1"/>
      <c r="B14" s="29" t="s">
        <v>44</v>
      </c>
      <c r="C14" s="22" t="s">
        <v>24</v>
      </c>
      <c r="D14" s="23">
        <f>SUM(D15:D19)</f>
        <v>0</v>
      </c>
      <c r="E14" s="30">
        <f>E15</f>
        <v>39000000</v>
      </c>
    </row>
    <row r="15" spans="1:7" ht="59.25" customHeight="1">
      <c r="A15" s="1"/>
      <c r="B15" s="31" t="s">
        <v>51</v>
      </c>
      <c r="C15" s="22" t="s">
        <v>59</v>
      </c>
      <c r="D15" s="23"/>
      <c r="E15" s="30">
        <f>SUM(E16:E17)</f>
        <v>39000000</v>
      </c>
      <c r="F15" s="15" t="s">
        <v>50</v>
      </c>
      <c r="G15" s="16" t="s">
        <v>51</v>
      </c>
    </row>
    <row r="16" spans="1:5" ht="40.5" customHeight="1">
      <c r="A16" s="1"/>
      <c r="B16" s="37" t="s">
        <v>45</v>
      </c>
      <c r="C16" s="22"/>
      <c r="D16" s="23"/>
      <c r="E16" s="30">
        <f>39000000</f>
        <v>39000000</v>
      </c>
    </row>
    <row r="17" spans="1:5" ht="132" customHeight="1">
      <c r="A17" s="1"/>
      <c r="B17" s="37" t="s">
        <v>46</v>
      </c>
      <c r="C17" s="22"/>
      <c r="D17" s="23"/>
      <c r="E17" s="30">
        <v>0</v>
      </c>
    </row>
    <row r="18" spans="1:5" ht="45" customHeight="1">
      <c r="A18" s="1"/>
      <c r="B18" s="21" t="s">
        <v>27</v>
      </c>
      <c r="C18" s="22" t="s">
        <v>28</v>
      </c>
      <c r="D18" s="23"/>
      <c r="E18" s="30">
        <f>E19</f>
        <v>-39000000</v>
      </c>
    </row>
    <row r="19" spans="1:7" ht="51.75" customHeight="1">
      <c r="A19" s="1"/>
      <c r="B19" s="31" t="s">
        <v>53</v>
      </c>
      <c r="C19" s="22" t="s">
        <v>52</v>
      </c>
      <c r="D19" s="23"/>
      <c r="E19" s="30">
        <f>E26</f>
        <v>-39000000</v>
      </c>
      <c r="F19" s="15" t="s">
        <v>52</v>
      </c>
      <c r="G19" s="16" t="s">
        <v>53</v>
      </c>
    </row>
    <row r="20" spans="1:5" ht="17.25" customHeight="1" hidden="1">
      <c r="A20" s="1"/>
      <c r="B20" s="31"/>
      <c r="C20" s="22"/>
      <c r="D20" s="23"/>
      <c r="E20" s="30"/>
    </row>
    <row r="21" spans="1:5" ht="27.75" customHeight="1" hidden="1">
      <c r="A21" s="1"/>
      <c r="B21" s="25" t="s">
        <v>9</v>
      </c>
      <c r="C21" s="26" t="s">
        <v>10</v>
      </c>
      <c r="D21" s="27">
        <f>D22-D24</f>
        <v>0</v>
      </c>
      <c r="E21" s="28">
        <f>E22-E24</f>
        <v>0</v>
      </c>
    </row>
    <row r="22" spans="1:5" ht="29.25" customHeight="1" hidden="1">
      <c r="A22" s="1"/>
      <c r="B22" s="21" t="s">
        <v>3</v>
      </c>
      <c r="C22" s="22" t="s">
        <v>4</v>
      </c>
      <c r="D22" s="23">
        <f>D23</f>
        <v>0</v>
      </c>
      <c r="E22" s="30">
        <f>E23</f>
        <v>0</v>
      </c>
    </row>
    <row r="23" spans="1:5" ht="30" customHeight="1" hidden="1">
      <c r="A23" s="1"/>
      <c r="B23" s="38" t="s">
        <v>5</v>
      </c>
      <c r="C23" s="22" t="s">
        <v>6</v>
      </c>
      <c r="D23" s="23"/>
      <c r="E23" s="30"/>
    </row>
    <row r="24" spans="1:5" ht="30" customHeight="1" hidden="1">
      <c r="A24" s="1"/>
      <c r="B24" s="21" t="s">
        <v>11</v>
      </c>
      <c r="C24" s="22" t="s">
        <v>7</v>
      </c>
      <c r="D24" s="23">
        <f>D25</f>
        <v>0</v>
      </c>
      <c r="E24" s="30">
        <f>E25</f>
        <v>0</v>
      </c>
    </row>
    <row r="25" spans="1:5" ht="30" customHeight="1" hidden="1">
      <c r="A25" s="1"/>
      <c r="B25" s="38" t="s">
        <v>5</v>
      </c>
      <c r="C25" s="22" t="s">
        <v>8</v>
      </c>
      <c r="D25" s="23"/>
      <c r="E25" s="30">
        <v>0</v>
      </c>
    </row>
    <row r="26" spans="1:5" ht="41.25" customHeight="1">
      <c r="A26" s="1"/>
      <c r="B26" s="39" t="s">
        <v>47</v>
      </c>
      <c r="C26" s="22"/>
      <c r="D26" s="23"/>
      <c r="E26" s="30">
        <f>-39000000</f>
        <v>-39000000</v>
      </c>
    </row>
    <row r="27" spans="1:5" ht="6.75" customHeight="1">
      <c r="A27" s="1"/>
      <c r="B27" s="21"/>
      <c r="C27" s="22"/>
      <c r="D27" s="23"/>
      <c r="E27" s="30"/>
    </row>
    <row r="28" spans="1:5" ht="26.25" customHeight="1">
      <c r="A28" s="1"/>
      <c r="B28" s="40" t="s">
        <v>29</v>
      </c>
      <c r="C28" s="26" t="s">
        <v>30</v>
      </c>
      <c r="D28" s="27">
        <f>D33-D29</f>
        <v>0</v>
      </c>
      <c r="E28" s="28">
        <f>E33+E29</f>
        <v>59000176.97000003</v>
      </c>
    </row>
    <row r="29" spans="1:5" ht="15.75" customHeight="1">
      <c r="A29" s="1"/>
      <c r="B29" s="29" t="s">
        <v>12</v>
      </c>
      <c r="C29" s="22" t="s">
        <v>31</v>
      </c>
      <c r="D29" s="23">
        <f>D32</f>
        <v>0</v>
      </c>
      <c r="E29" s="30">
        <f>E30</f>
        <v>-1926480661.34</v>
      </c>
    </row>
    <row r="30" spans="1:5" ht="15.75" customHeight="1">
      <c r="A30" s="1"/>
      <c r="B30" s="29" t="s">
        <v>32</v>
      </c>
      <c r="C30" s="22" t="s">
        <v>33</v>
      </c>
      <c r="D30" s="23"/>
      <c r="E30" s="30">
        <f>E31</f>
        <v>-1926480661.34</v>
      </c>
    </row>
    <row r="31" spans="1:5" ht="15.75" customHeight="1">
      <c r="A31" s="1"/>
      <c r="B31" s="29" t="s">
        <v>34</v>
      </c>
      <c r="C31" s="22" t="s">
        <v>35</v>
      </c>
      <c r="D31" s="23"/>
      <c r="E31" s="30">
        <f>E32</f>
        <v>-1926480661.34</v>
      </c>
    </row>
    <row r="32" spans="1:7" ht="30.75" customHeight="1">
      <c r="A32" s="1"/>
      <c r="B32" s="31" t="s">
        <v>55</v>
      </c>
      <c r="C32" s="22" t="s">
        <v>54</v>
      </c>
      <c r="D32" s="23"/>
      <c r="E32" s="30">
        <f>-(E41+E10+E16)</f>
        <v>-1926480661.34</v>
      </c>
      <c r="F32" s="15" t="s">
        <v>54</v>
      </c>
      <c r="G32" s="16" t="s">
        <v>55</v>
      </c>
    </row>
    <row r="33" spans="1:5" ht="16.5" customHeight="1">
      <c r="A33" s="1"/>
      <c r="B33" s="21" t="s">
        <v>13</v>
      </c>
      <c r="C33" s="22" t="s">
        <v>37</v>
      </c>
      <c r="D33" s="23">
        <f>D36</f>
        <v>0</v>
      </c>
      <c r="E33" s="30">
        <f>E34</f>
        <v>1985480838.31</v>
      </c>
    </row>
    <row r="34" spans="1:5" ht="16.5" customHeight="1">
      <c r="A34" s="1"/>
      <c r="B34" s="21" t="s">
        <v>36</v>
      </c>
      <c r="C34" s="22" t="s">
        <v>38</v>
      </c>
      <c r="D34" s="23"/>
      <c r="E34" s="30">
        <f>E35</f>
        <v>1985480838.31</v>
      </c>
    </row>
    <row r="35" spans="1:5" ht="16.5" customHeight="1">
      <c r="A35" s="1"/>
      <c r="B35" s="21" t="s">
        <v>34</v>
      </c>
      <c r="C35" s="22" t="s">
        <v>39</v>
      </c>
      <c r="D35" s="23"/>
      <c r="E35" s="30">
        <f>E36</f>
        <v>1985480838.31</v>
      </c>
    </row>
    <row r="36" spans="1:7" ht="30" customHeight="1">
      <c r="A36" s="1"/>
      <c r="B36" s="31" t="s">
        <v>57</v>
      </c>
      <c r="C36" s="22" t="s">
        <v>58</v>
      </c>
      <c r="D36" s="23"/>
      <c r="E36" s="30">
        <f>E44-E26</f>
        <v>1985480838.31</v>
      </c>
      <c r="F36" s="15" t="s">
        <v>56</v>
      </c>
      <c r="G36" s="16" t="s">
        <v>57</v>
      </c>
    </row>
    <row r="37" spans="1:5" ht="30" customHeight="1">
      <c r="A37" s="1"/>
      <c r="B37" s="41" t="s">
        <v>40</v>
      </c>
      <c r="C37" s="22" t="s">
        <v>41</v>
      </c>
      <c r="D37" s="23"/>
      <c r="E37" s="30"/>
    </row>
    <row r="38" spans="1:5" ht="15.75" customHeight="1">
      <c r="A38" s="1"/>
      <c r="B38" s="31"/>
      <c r="C38" s="22"/>
      <c r="D38" s="23"/>
      <c r="E38" s="30"/>
    </row>
    <row r="39" spans="2:5" s="8" customFormat="1" ht="15.75" customHeight="1">
      <c r="B39" s="42" t="s">
        <v>0</v>
      </c>
      <c r="C39" s="43"/>
      <c r="D39" s="44" t="e">
        <f>D8+D21+#REF!+#REF!+#REF!+D28</f>
        <v>#REF!</v>
      </c>
      <c r="E39" s="45">
        <f>E13+E28</f>
        <v>59000176.97000003</v>
      </c>
    </row>
    <row r="40" spans="1:7" ht="34.5" customHeight="1">
      <c r="A40" s="1"/>
      <c r="C40" s="7"/>
      <c r="F40" s="17"/>
      <c r="G40" s="17"/>
    </row>
    <row r="41" spans="1:5" ht="19.5" customHeight="1">
      <c r="A41" s="1"/>
      <c r="C41" t="s">
        <v>16</v>
      </c>
      <c r="E41" s="12">
        <f>SUM(E42:E43)</f>
        <v>1887480661.34</v>
      </c>
    </row>
    <row r="42" spans="3:5" ht="25.5">
      <c r="C42" s="3" t="s">
        <v>43</v>
      </c>
      <c r="E42" s="12">
        <v>447196424</v>
      </c>
    </row>
    <row r="43" spans="3:5" ht="12.75">
      <c r="C43" s="13" t="s">
        <v>42</v>
      </c>
      <c r="E43" s="12">
        <v>1440284237.34</v>
      </c>
    </row>
    <row r="44" spans="1:5" ht="15">
      <c r="A44" s="1"/>
      <c r="C44" t="s">
        <v>17</v>
      </c>
      <c r="E44" s="12">
        <v>1946480838.31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5" ht="12.75">
      <c r="B60" s="3"/>
      <c r="C60" s="3"/>
      <c r="D60" s="4"/>
      <c r="E60" s="11"/>
    </row>
    <row r="61" spans="2:5" ht="12.75">
      <c r="B61" s="3"/>
      <c r="C61" s="3"/>
      <c r="D61" s="4"/>
      <c r="E61" s="11"/>
    </row>
    <row r="62" spans="2:5" ht="12.75">
      <c r="B62" s="3"/>
      <c r="C62" s="3"/>
      <c r="D62" s="4"/>
      <c r="E62" s="11"/>
    </row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3">
    <mergeCell ref="B3:E3"/>
    <mergeCell ref="C2:E2"/>
    <mergeCell ref="C1:E1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75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2023-02-09T11:54:16Z</cp:lastPrinted>
  <dcterms:created xsi:type="dcterms:W3CDTF">2000-09-19T07:45:36Z</dcterms:created>
  <dcterms:modified xsi:type="dcterms:W3CDTF">2023-02-09T11:54:30Z</dcterms:modified>
  <cp:category/>
  <cp:version/>
  <cp:contentType/>
  <cp:contentStatus/>
</cp:coreProperties>
</file>