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'Прил.1'!$6:$8</definedName>
    <definedName name="_xlnm.Print_Area" localSheetId="0">'Прил.1'!$B$1:$F$41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<sst xmlns="http://schemas.openxmlformats.org/spreadsheetml/2006/main" count="67" uniqueCount="65">
  <si>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</si>
  <si>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</si>
  <si>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</si>
  <si>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</si>
  <si>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</si>
  <si>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</si>
  <si>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</si>
  <si>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</si>
  <si>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</si>
  <si>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</si>
  <si>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</si>
  <si>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</si>
  <si>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</si>
  <si>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</si>
  <si>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</si>
  <si>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</si>
  <si>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</si>
  <si>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</si>
  <si>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</si>
  <si>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</si>
  <si>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</si>
  <si>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</si>
  <si>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</si>
  <si>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</si>
  <si>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</si>
  <si>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</si>
  <si>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</si>
  <si>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</si>
  <si>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</si>
  <si>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</si>
  <si>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</si>
  <si>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</si>
  <si>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</si>
  <si>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</si>
  <si>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</si>
  <si>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</si>
  <si>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</si>
  <si>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</si>
  <si>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</si>
  <si>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</si>
  <si>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</si>
  <si>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</si>
  <si>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</si>
  <si>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2024 год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</si>
  <si>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</si>
  <si>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</si>
  <si>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</si>
  <si>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</si>
  <si>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</si>
  <si>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Источники финансирования дефицита бюджета муниципального образования "Устьянский муниципальный округ" на плановый период 2024-2025 годов</t>
  </si>
  <si>
    <t xml:space="preserve">Приложение № 3 к решению сессии              первого созыва Собрания депутатов                             № 26 от 21 декабря 2022 года 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</si>
  <si>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</si>
  <si>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</si>
  <si>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</si>
  <si>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</si>
  <si>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</si>
  <si>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</si>
  <si>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</si>
  <si>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</si>
  <si>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</si>
  <si>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</si>
  <si>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</si>
  <si>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</si>
  <si>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Приложение № 3 к решению сессии              первого созыва Собрания депутатов                             № 109 от 19 мая 2023 года </t>
  </si>
  <si>
    <t xml:space="preserve">Приложение № 3 к решению сессии              первого созыва Собрания депутатов                             № 53 от 9 февраля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</si>
</sst>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0" fontId="0" fillId="0" borderId="13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2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169" fontId="0" fillId="0" borderId="30" xfId="0" applyNumberFormat="1" applyFont="1" applyBorder="1" applyAlignment="1">
      <alignment vertical="center"/>
    </xf>
    <xf numFmtId="188" fontId="0" fillId="0" borderId="3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inden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8"/>
  <sheetViews>
    <sheetView tabSelected="1" view="pageBreakPreview" zoomScale="60" workbookViewId="0" topLeftCell="A1">
      <selection activeCell="D1" sqref="D1:E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9" customWidth="1"/>
    <col min="6" max="6" width="15.00390625" style="0" customWidth="1"/>
    <col min="7" max="7" width="9.125" style="0" customWidth="1"/>
  </cols>
  <sheetData>
    <row r="1" spans="4:5" ht="43.5" customHeight="1">
      <c r="D1" s="66" t="s">
        <v>63</v>
      </c>
      <c r="E1" s="66"/>
    </row>
    <row r="2" spans="4:5" ht="48.75" customHeight="1">
      <c r="D2" s="66" t="s">
        <v>64</v>
      </c>
      <c r="E2" s="66"/>
    </row>
    <row r="3" spans="4:5" ht="43.5" customHeight="1">
      <c r="D3" s="66" t="s">
        <v>50</v>
      </c>
      <c r="E3" s="66"/>
    </row>
    <row r="4" spans="2:5" ht="33.75" customHeight="1">
      <c r="B4" s="67" t="s">
        <v>49</v>
      </c>
      <c r="C4" s="67"/>
      <c r="D4" s="67"/>
      <c r="E4" s="67"/>
    </row>
    <row r="5" spans="1:5" ht="8.25" customHeight="1" thickBot="1">
      <c r="A5" s="1"/>
      <c r="B5" s="1"/>
      <c r="C5" s="1"/>
      <c r="D5" s="1"/>
      <c r="E5" s="10"/>
    </row>
    <row r="6" spans="1:5" ht="32.25" customHeight="1">
      <c r="A6" s="1"/>
      <c r="B6" s="68" t="s">
        <v>1</v>
      </c>
      <c r="C6" s="70" t="s">
        <v>13</v>
      </c>
      <c r="D6" s="72" t="s">
        <v>14</v>
      </c>
      <c r="E6" s="73"/>
    </row>
    <row r="7" spans="1:5" ht="32.25" customHeight="1">
      <c r="A7" s="1"/>
      <c r="B7" s="69"/>
      <c r="C7" s="71"/>
      <c r="D7" s="50" t="s">
        <v>43</v>
      </c>
      <c r="E7" s="44" t="s">
        <v>48</v>
      </c>
    </row>
    <row r="8" spans="1:5" ht="12.75" customHeight="1">
      <c r="A8" s="1"/>
      <c r="B8" s="12">
        <v>1</v>
      </c>
      <c r="C8" s="5">
        <v>2</v>
      </c>
      <c r="D8" s="21">
        <v>3</v>
      </c>
      <c r="E8" s="13">
        <v>4</v>
      </c>
    </row>
    <row r="9" spans="1:5" ht="4.5" customHeight="1">
      <c r="A9" s="1"/>
      <c r="B9" s="26"/>
      <c r="C9" s="27"/>
      <c r="D9" s="28"/>
      <c r="E9" s="29"/>
    </row>
    <row r="10" spans="1:5" ht="30" customHeight="1">
      <c r="A10" s="1"/>
      <c r="B10" s="62" t="s">
        <v>18</v>
      </c>
      <c r="C10" s="52" t="s">
        <v>17</v>
      </c>
      <c r="D10" s="45">
        <f>D11-D13</f>
        <v>0</v>
      </c>
      <c r="E10" s="32">
        <f>E11-E13</f>
        <v>0</v>
      </c>
    </row>
    <row r="11" spans="1:5" ht="30" customHeight="1">
      <c r="A11" s="1"/>
      <c r="B11" s="63" t="s">
        <v>20</v>
      </c>
      <c r="C11" s="27" t="s">
        <v>19</v>
      </c>
      <c r="D11" s="46">
        <f>D12</f>
        <v>0</v>
      </c>
      <c r="E11" s="31">
        <f>E12</f>
        <v>0</v>
      </c>
    </row>
    <row r="12" spans="1:5" ht="45" customHeight="1">
      <c r="A12" s="1"/>
      <c r="B12" s="64" t="s">
        <v>51</v>
      </c>
      <c r="C12" s="27" t="s">
        <v>52</v>
      </c>
      <c r="D12" s="46"/>
      <c r="E12" s="31"/>
    </row>
    <row r="13" spans="1:5" ht="30" customHeight="1">
      <c r="A13" s="1"/>
      <c r="B13" s="65" t="s">
        <v>24</v>
      </c>
      <c r="C13" s="27" t="s">
        <v>25</v>
      </c>
      <c r="D13" s="46">
        <f>D14</f>
        <v>0</v>
      </c>
      <c r="E13" s="31">
        <f>E14</f>
        <v>0</v>
      </c>
    </row>
    <row r="14" spans="1:5" ht="45" customHeight="1">
      <c r="A14" s="1"/>
      <c r="B14" s="64" t="s">
        <v>53</v>
      </c>
      <c r="C14" s="27" t="s">
        <v>54</v>
      </c>
      <c r="D14" s="46"/>
      <c r="E14" s="31"/>
    </row>
    <row r="15" spans="2:5" ht="30.75" customHeight="1">
      <c r="B15" s="42" t="s">
        <v>21</v>
      </c>
      <c r="C15" s="61" t="s">
        <v>22</v>
      </c>
      <c r="D15" s="47">
        <f>D16+D19</f>
        <v>0</v>
      </c>
      <c r="E15" s="35">
        <f>E16+E19</f>
        <v>-20000000</v>
      </c>
    </row>
    <row r="16" spans="1:5" ht="42" customHeight="1">
      <c r="A16" s="1"/>
      <c r="B16" s="40" t="s">
        <v>44</v>
      </c>
      <c r="C16" s="27" t="s">
        <v>23</v>
      </c>
      <c r="D16" s="46">
        <f>D17</f>
        <v>39000000</v>
      </c>
      <c r="E16" s="31">
        <f>E17</f>
        <v>40000000</v>
      </c>
    </row>
    <row r="17" spans="1:5" ht="53.25" customHeight="1">
      <c r="A17" s="1"/>
      <c r="B17" s="41" t="s">
        <v>55</v>
      </c>
      <c r="C17" s="27" t="s">
        <v>56</v>
      </c>
      <c r="D17" s="46">
        <f>D18</f>
        <v>39000000</v>
      </c>
      <c r="E17" s="31">
        <f>E18</f>
        <v>40000000</v>
      </c>
    </row>
    <row r="18" spans="1:5" ht="40.5" customHeight="1">
      <c r="A18" s="1"/>
      <c r="B18" s="43" t="s">
        <v>45</v>
      </c>
      <c r="C18" s="27"/>
      <c r="D18" s="46">
        <f>39000000</f>
        <v>39000000</v>
      </c>
      <c r="E18" s="31">
        <f>40000000</f>
        <v>40000000</v>
      </c>
    </row>
    <row r="19" spans="1:5" ht="45" customHeight="1">
      <c r="A19" s="1"/>
      <c r="B19" s="16" t="s">
        <v>26</v>
      </c>
      <c r="C19" s="27" t="s">
        <v>27</v>
      </c>
      <c r="D19" s="46">
        <f>D20</f>
        <v>-39000000</v>
      </c>
      <c r="E19" s="31">
        <f>E20</f>
        <v>-60000000</v>
      </c>
    </row>
    <row r="20" spans="1:5" ht="51.75" customHeight="1">
      <c r="A20" s="1"/>
      <c r="B20" s="41" t="s">
        <v>57</v>
      </c>
      <c r="C20" s="27" t="s">
        <v>58</v>
      </c>
      <c r="D20" s="46">
        <f>D27</f>
        <v>-39000000</v>
      </c>
      <c r="E20" s="31">
        <f>SUM(E27:E28)</f>
        <v>-60000000</v>
      </c>
    </row>
    <row r="21" spans="1:5" ht="17.25" customHeight="1" hidden="1">
      <c r="A21" s="1"/>
      <c r="B21" s="14"/>
      <c r="C21" s="53"/>
      <c r="D21" s="48"/>
      <c r="E21" s="23"/>
    </row>
    <row r="22" spans="1:5" ht="27.75" customHeight="1" hidden="1">
      <c r="A22" s="1"/>
      <c r="B22" s="15" t="s">
        <v>8</v>
      </c>
      <c r="C22" s="54" t="s">
        <v>9</v>
      </c>
      <c r="D22" s="45">
        <f>D23-D25</f>
        <v>0</v>
      </c>
      <c r="E22" s="24">
        <f>E23-E25</f>
        <v>0</v>
      </c>
    </row>
    <row r="23" spans="1:5" ht="29.25" customHeight="1" hidden="1">
      <c r="A23" s="1"/>
      <c r="B23" s="16" t="s">
        <v>2</v>
      </c>
      <c r="C23" s="55" t="s">
        <v>3</v>
      </c>
      <c r="D23" s="46">
        <f>D24</f>
        <v>0</v>
      </c>
      <c r="E23" s="22">
        <f>E24</f>
        <v>0</v>
      </c>
    </row>
    <row r="24" spans="1:5" ht="30" customHeight="1" hidden="1">
      <c r="A24" s="1"/>
      <c r="B24" s="17" t="s">
        <v>4</v>
      </c>
      <c r="C24" s="55" t="s">
        <v>5</v>
      </c>
      <c r="D24" s="46"/>
      <c r="E24" s="22"/>
    </row>
    <row r="25" spans="1:5" ht="30" customHeight="1" hidden="1">
      <c r="A25" s="1"/>
      <c r="B25" s="16" t="s">
        <v>10</v>
      </c>
      <c r="C25" s="55" t="s">
        <v>6</v>
      </c>
      <c r="D25" s="46">
        <f>D26</f>
        <v>0</v>
      </c>
      <c r="E25" s="22">
        <f>E26</f>
        <v>0</v>
      </c>
    </row>
    <row r="26" spans="1:5" ht="30" customHeight="1" hidden="1">
      <c r="A26" s="1"/>
      <c r="B26" s="17" t="s">
        <v>4</v>
      </c>
      <c r="C26" s="55" t="s">
        <v>7</v>
      </c>
      <c r="D26" s="46">
        <v>0</v>
      </c>
      <c r="E26" s="22">
        <v>0</v>
      </c>
    </row>
    <row r="27" spans="1:5" ht="41.25" customHeight="1">
      <c r="A27" s="1"/>
      <c r="B27" s="51" t="s">
        <v>46</v>
      </c>
      <c r="C27" s="56"/>
      <c r="D27" s="46">
        <f>-39000000</f>
        <v>-39000000</v>
      </c>
      <c r="E27" s="30">
        <f>-40000000</f>
        <v>-40000000</v>
      </c>
    </row>
    <row r="28" spans="1:5" ht="144" customHeight="1">
      <c r="A28" s="1"/>
      <c r="B28" s="43" t="s">
        <v>47</v>
      </c>
      <c r="C28" s="53"/>
      <c r="D28" s="59"/>
      <c r="E28" s="60">
        <f>-20000000</f>
        <v>-20000000</v>
      </c>
    </row>
    <row r="29" spans="1:5" ht="6.75" customHeight="1">
      <c r="A29" s="1"/>
      <c r="B29" s="26"/>
      <c r="C29" s="27"/>
      <c r="D29" s="46"/>
      <c r="E29" s="31"/>
    </row>
    <row r="30" spans="1:5" ht="26.25" customHeight="1">
      <c r="A30" s="1"/>
      <c r="B30" s="36" t="s">
        <v>28</v>
      </c>
      <c r="C30" s="52" t="s">
        <v>29</v>
      </c>
      <c r="D30" s="45">
        <f>D35+D31</f>
        <v>0</v>
      </c>
      <c r="E30" s="32">
        <f>E35+E31</f>
        <v>20000000</v>
      </c>
    </row>
    <row r="31" spans="1:5" ht="15.75" customHeight="1">
      <c r="A31" s="1"/>
      <c r="B31" s="33" t="s">
        <v>11</v>
      </c>
      <c r="C31" s="27" t="s">
        <v>30</v>
      </c>
      <c r="D31" s="46">
        <f aca="true" t="shared" si="0" ref="D31:E33">D32</f>
        <v>-1773532900.98</v>
      </c>
      <c r="E31" s="31">
        <f t="shared" si="0"/>
        <v>-1770937751.18</v>
      </c>
    </row>
    <row r="32" spans="1:5" ht="15.75" customHeight="1">
      <c r="A32" s="1"/>
      <c r="B32" s="33" t="s">
        <v>31</v>
      </c>
      <c r="C32" s="27" t="s">
        <v>32</v>
      </c>
      <c r="D32" s="46">
        <f t="shared" si="0"/>
        <v>-1773532900.98</v>
      </c>
      <c r="E32" s="31">
        <f t="shared" si="0"/>
        <v>-1770937751.18</v>
      </c>
    </row>
    <row r="33" spans="1:5" ht="15.75" customHeight="1">
      <c r="A33" s="1"/>
      <c r="B33" s="33" t="s">
        <v>33</v>
      </c>
      <c r="C33" s="27" t="s">
        <v>34</v>
      </c>
      <c r="D33" s="46">
        <f t="shared" si="0"/>
        <v>-1773532900.98</v>
      </c>
      <c r="E33" s="31">
        <f t="shared" si="0"/>
        <v>-1770937751.18</v>
      </c>
    </row>
    <row r="34" spans="1:5" ht="30.75" customHeight="1">
      <c r="A34" s="1"/>
      <c r="B34" s="34" t="s">
        <v>59</v>
      </c>
      <c r="C34" s="27" t="s">
        <v>60</v>
      </c>
      <c r="D34" s="46">
        <f>-(D43+D12+D18)</f>
        <v>-1773532900.98</v>
      </c>
      <c r="E34" s="31">
        <f>-(E43+E12+E18)</f>
        <v>-1770937751.18</v>
      </c>
    </row>
    <row r="35" spans="1:5" ht="16.5" customHeight="1">
      <c r="A35" s="1"/>
      <c r="B35" s="26" t="s">
        <v>12</v>
      </c>
      <c r="C35" s="27" t="s">
        <v>36</v>
      </c>
      <c r="D35" s="46">
        <f aca="true" t="shared" si="1" ref="D35:E37">D36</f>
        <v>1773532900.98</v>
      </c>
      <c r="E35" s="31">
        <f t="shared" si="1"/>
        <v>1790937751.18</v>
      </c>
    </row>
    <row r="36" spans="1:5" ht="16.5" customHeight="1">
      <c r="A36" s="1"/>
      <c r="B36" s="26" t="s">
        <v>35</v>
      </c>
      <c r="C36" s="27" t="s">
        <v>37</v>
      </c>
      <c r="D36" s="46">
        <f t="shared" si="1"/>
        <v>1773532900.98</v>
      </c>
      <c r="E36" s="31">
        <f t="shared" si="1"/>
        <v>1790937751.18</v>
      </c>
    </row>
    <row r="37" spans="1:5" ht="16.5" customHeight="1">
      <c r="A37" s="1"/>
      <c r="B37" s="26" t="s">
        <v>33</v>
      </c>
      <c r="C37" s="27" t="s">
        <v>38</v>
      </c>
      <c r="D37" s="46">
        <f t="shared" si="1"/>
        <v>1773532900.98</v>
      </c>
      <c r="E37" s="31">
        <f t="shared" si="1"/>
        <v>1790937751.18</v>
      </c>
    </row>
    <row r="38" spans="1:5" ht="30" customHeight="1">
      <c r="A38" s="1"/>
      <c r="B38" s="34" t="s">
        <v>61</v>
      </c>
      <c r="C38" s="27" t="s">
        <v>62</v>
      </c>
      <c r="D38" s="46">
        <f>D46-D14-D20</f>
        <v>1773532900.98</v>
      </c>
      <c r="E38" s="46">
        <f>E46-E14-E20</f>
        <v>1790937751.18</v>
      </c>
    </row>
    <row r="39" spans="1:5" ht="30" customHeight="1">
      <c r="A39" s="1"/>
      <c r="B39" s="39" t="s">
        <v>39</v>
      </c>
      <c r="C39" s="27" t="s">
        <v>40</v>
      </c>
      <c r="D39" s="46"/>
      <c r="E39" s="31"/>
    </row>
    <row r="40" spans="1:5" ht="15.75" customHeight="1">
      <c r="A40" s="1"/>
      <c r="B40" s="38"/>
      <c r="C40" s="57"/>
      <c r="D40" s="48"/>
      <c r="E40" s="37"/>
    </row>
    <row r="41" spans="2:5" s="7" customFormat="1" ht="15.75" customHeight="1" thickBot="1">
      <c r="B41" s="18" t="s">
        <v>0</v>
      </c>
      <c r="C41" s="58"/>
      <c r="D41" s="49">
        <f>D10+D15+D30</f>
        <v>0</v>
      </c>
      <c r="E41" s="25">
        <f>E10+E15+E30</f>
        <v>0</v>
      </c>
    </row>
    <row r="42" spans="1:6" ht="34.5" customHeight="1">
      <c r="A42" s="1"/>
      <c r="C42" s="6"/>
      <c r="F42" s="8"/>
    </row>
    <row r="43" spans="1:5" ht="19.5" customHeight="1">
      <c r="A43" s="1"/>
      <c r="C43" t="s">
        <v>15</v>
      </c>
      <c r="D43" s="19">
        <f>SUM(D44:D45)</f>
        <v>1734532900.98</v>
      </c>
      <c r="E43" s="19">
        <f>SUM(E44:E45)</f>
        <v>1730937751.18</v>
      </c>
    </row>
    <row r="44" spans="3:5" ht="25.5">
      <c r="C44" s="3" t="s">
        <v>42</v>
      </c>
      <c r="D44" s="19">
        <v>477966717</v>
      </c>
      <c r="E44" s="19">
        <v>509799834</v>
      </c>
    </row>
    <row r="45" spans="3:5" ht="12.75">
      <c r="C45" s="20" t="s">
        <v>41</v>
      </c>
      <c r="D45" s="19">
        <v>1256566183.98</v>
      </c>
      <c r="E45" s="19">
        <v>1221137917.18</v>
      </c>
    </row>
    <row r="46" spans="1:5" ht="15">
      <c r="A46" s="1"/>
      <c r="C46" t="s">
        <v>16</v>
      </c>
      <c r="D46" s="19">
        <v>1734532900.98</v>
      </c>
      <c r="E46" s="19">
        <v>1730937751.18</v>
      </c>
    </row>
    <row r="47" ht="27" customHeight="1">
      <c r="A47" s="2"/>
    </row>
    <row r="48" ht="15">
      <c r="A48" s="2"/>
    </row>
    <row r="49" ht="36.75" customHeight="1">
      <c r="A49" s="2"/>
    </row>
    <row r="50" ht="25.5" customHeight="1"/>
    <row r="62" spans="2:5" ht="12.75">
      <c r="B62" s="3"/>
      <c r="C62" s="3"/>
      <c r="D62" s="4"/>
      <c r="E62" s="11"/>
    </row>
    <row r="63" spans="2:5" ht="12.75">
      <c r="B63" s="3"/>
      <c r="C63" s="3"/>
      <c r="D63" s="4"/>
      <c r="E63" s="11"/>
    </row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</sheetData>
  <sheetProtection/>
  <mergeCells count="7">
    <mergeCell ref="D1:E1"/>
    <mergeCell ref="B4:E4"/>
    <mergeCell ref="B6:B7"/>
    <mergeCell ref="C6:C7"/>
    <mergeCell ref="D3:E3"/>
    <mergeCell ref="D6:E6"/>
    <mergeCell ref="D2:E2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3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2023-05-10T09:24:12Z</cp:lastPrinted>
  <dcterms:created xsi:type="dcterms:W3CDTF">2000-09-19T07:45:36Z</dcterms:created>
  <dcterms:modified xsi:type="dcterms:W3CDTF">2023-05-23T08:46:33Z</dcterms:modified>
  <cp:category/>
  <cp:version/>
  <cp:contentType/>
  <cp:contentStatus/>
</cp:coreProperties>
</file>