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Администрация" sheetId="1" r:id="rId1"/>
  </sheets>
  <definedNames/>
  <calcPr fullCalcOnLoad="1"/>
</workbook>
</file>

<file path=xl/sharedStrings.xml><?xml version="1.0" encoding="utf-8"?>
<sst xmlns="http://schemas.openxmlformats.org/spreadsheetml/2006/main" count="378" uniqueCount="117">
  <si>
    <t>Наименование</t>
  </si>
  <si>
    <t>Целевая статья</t>
  </si>
  <si>
    <t>ОБЩЕГОСУДАРСТВЕННЫЕ ВОПРОСЫ</t>
  </si>
  <si>
    <t>01</t>
  </si>
  <si>
    <t>Функционирование высшего должностного лица субъекта РФ и муниципального образования</t>
  </si>
  <si>
    <t>02</t>
  </si>
  <si>
    <t>03</t>
  </si>
  <si>
    <t>04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</si>
  <si>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</si>
  <si>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</si>
  <si>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</si>
  <si>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05</t>
  </si>
  <si>
    <t>ЖИЛИЩНО-КОММУНАЛЬНОЕ ХОЗЯЙСТВО</t>
  </si>
  <si>
    <t xml:space="preserve">        В С Е Г О</t>
  </si>
  <si>
    <t>Раздел</t>
  </si>
  <si>
    <t>Подраздел</t>
  </si>
  <si>
    <t>Вид расходов</t>
  </si>
  <si>
    <t>Благоустройство</t>
  </si>
  <si>
    <t>Уличное освещение</t>
  </si>
  <si>
    <t>Прочие мероприятия по благоустройству городских округов и поселений</t>
  </si>
  <si>
    <t>Обеспечение функционирования Главы муниципального образования и органов местного самоуправления</t>
  </si>
  <si>
    <t>Обеспечение функционирования Главы муниципального образования</t>
  </si>
  <si>
    <t>Расходы на содержание органов местного самоуправления и обеспечение их функций</t>
  </si>
  <si>
    <t>00</t>
  </si>
  <si>
    <t>Расходы в области пожарной безопасности</t>
  </si>
  <si>
    <t>Мероприятия в сфере обеспечения пожарной безопасности ,осуществляемые муниципальными  органами</t>
  </si>
  <si>
    <t>Расходы в области благоустройства</t>
  </si>
  <si>
    <t>Пенсионное обеспечение</t>
  </si>
  <si>
    <t>90 1 00 90010</t>
  </si>
  <si>
    <t>90 1 00 00000</t>
  </si>
  <si>
    <t>90 0 00 00000</t>
  </si>
  <si>
    <t>90 2 00 90010</t>
  </si>
  <si>
    <t>90 2 00 00000</t>
  </si>
  <si>
    <t>94 2 00 91510</t>
  </si>
  <si>
    <t>94 2 00 00000</t>
  </si>
  <si>
    <t>97 3 00 91650</t>
  </si>
  <si>
    <t>97 3 00 91610</t>
  </si>
  <si>
    <t>97 3 00 00000</t>
  </si>
  <si>
    <t xml:space="preserve">НАЦИОНАЛЬНАЯ ОБОРОНА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</si>
  <si>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</si>
  <si>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</si>
  <si>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Расходы в области мобилизационной и вневойсковой подготовки</t>
  </si>
  <si>
    <t>60 0 00 00000</t>
  </si>
  <si>
    <t>60 0 00 51180</t>
  </si>
  <si>
    <t>120</t>
  </si>
  <si>
    <t>240</t>
  </si>
  <si>
    <t>200</t>
  </si>
  <si>
    <t>100</t>
  </si>
  <si>
    <t>800</t>
  </si>
  <si>
    <t>850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</si>
  <si>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</si>
  <si>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</si>
  <si>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</si>
  <si>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</si>
  <si>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</si>
  <si>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 , сборов и иных платежей</t>
  </si>
  <si>
    <t>СОЦИАЛЬНАЯ ПОЛИТИКА</t>
  </si>
  <si>
    <t>Доплаты к пенсиям, дополнительное пенсионное обеспечение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</si>
  <si>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</si>
  <si>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</si>
  <si>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</si>
  <si>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</si>
  <si>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 заключенными соглашениями</t>
  </si>
  <si>
    <t>90 3 00 90050</t>
  </si>
  <si>
    <t>Межбюджетные трансферты</t>
  </si>
  <si>
    <t>500</t>
  </si>
  <si>
    <t>Иные межбюджетные трансферты</t>
  </si>
  <si>
    <t>540</t>
  </si>
  <si>
    <t>98 1 00 91700</t>
  </si>
  <si>
    <t>Дорожное хозяйство (дорожные фонды)</t>
  </si>
  <si>
    <t>09</t>
  </si>
  <si>
    <t>Расходы в сфере дорожного хозяйства</t>
  </si>
  <si>
    <t>95 0 00 00000</t>
  </si>
  <si>
    <t>Содержание, капитальный ремонт,ремонт и обустройство автомобильных дорог общего пользования местного значения вне границ населенных пунктов в границах муниципального района,включая обеспечения безопасности дорожного движения на них</t>
  </si>
  <si>
    <t>95 0 00 83091</t>
  </si>
  <si>
    <t>Прочая закупка товаров, работ и услуг для обеспечения государственных (муниципальных) нужд</t>
  </si>
  <si>
    <t>Ремонт и обустройство автомобильных дорог общего пользования местного значения вне границ населенных пунктов,в границах муниципального района, включая обеспечение безопасности дорожного движения на них,обеспечивающих межмуниципальное сообщение</t>
  </si>
  <si>
    <t>95 0 00 83093</t>
  </si>
  <si>
    <t>Содержание, капитальный ремонт,ремонт и обустройство автомобильных дорог общего пользования местного занчения в границах населенных пунктов,включая обеспечение безопасности дорожного движения на них за счет возврата остатков от поселений</t>
  </si>
  <si>
    <t>95 0 00 83094</t>
  </si>
  <si>
    <t xml:space="preserve">Проведение экспертизы песчано-гравийной смеси </t>
  </si>
  <si>
    <t>95 0 00 83095</t>
  </si>
  <si>
    <t>Содержание кладбищ и оказание ритуальных услуг</t>
  </si>
  <si>
    <t>97 3 00 83160</t>
  </si>
  <si>
    <t xml:space="preserve"> Закупка товаров, работ и услуг для обеспечения государственных (муниципальных) нужд</t>
  </si>
  <si>
    <t>95 0 00 90010</t>
  </si>
  <si>
    <t>Прочая закупка товаров, работ и услуг</t>
  </si>
  <si>
    <t>Обеспечение проведения выборов и референдумов</t>
  </si>
  <si>
    <t>Проведение выборов депутатов в Совет депутатов муниципального образования</t>
  </si>
  <si>
    <t xml:space="preserve">Проведение выборов </t>
  </si>
  <si>
    <t>Специальные расходы</t>
  </si>
  <si>
    <t>07</t>
  </si>
  <si>
    <t>92 200 00000</t>
  </si>
  <si>
    <t>92 2 0091160</t>
  </si>
  <si>
    <t>880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</si>
  <si>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</si>
  <si>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функционирования Главы муниципального образования и органа местного самоуправления</t>
  </si>
  <si>
    <t>Обеспечение функционирования  органа местного самоуправления</t>
  </si>
  <si>
    <t>90 2 00 78793</t>
  </si>
  <si>
    <t>Иные пенсии, социальные  доплаты к пенсиям</t>
  </si>
  <si>
    <t>Гашение кредиторской задолженности прошлых лет,связанной с финансовым обеспечением дорожной деятельности в границах населенных пунктов, в границах муниципального района, включая обеспечение безопасности дорожного движения на них</t>
  </si>
  <si>
    <t>95 0 20 83092</t>
  </si>
  <si>
    <t xml:space="preserve"> Развитие территориального общественного самоуправления Архангельской области</t>
  </si>
  <si>
    <t>973 00 S8420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</si>
  <si>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</si>
  <si>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</si>
  <si>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вреда"</t>
  </si>
  <si>
    <t xml:space="preserve"> </t>
  </si>
  <si>
    <t>Утвержденные бюджетные назначения</t>
  </si>
  <si>
    <t>Исполнение бюджетных назначений</t>
  </si>
  <si>
    <t>Сумма руб.</t>
  </si>
  <si>
    <t xml:space="preserve">Отчет о распределении расходов местного бюджета   по разделам, подразделам , целевым статьям и видам расходов классификации расходов бюджетов Российской Федерации за 2022 год </t>
  </si>
  <si>
    <t>90 3 00 90060</t>
  </si>
  <si>
    <t>90 3 00 90650</t>
  </si>
  <si>
    <t>к решению сессии первого созыва Собрания депутатов Устьянского муниципального округа</t>
  </si>
  <si>
    <t>Приложение № 5</t>
  </si>
  <si>
    <t>№ 124 от 22 июня 2023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</si>
</sst>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_-* #,##0_р_._-;\-* #,##0_р_._-;_-* &quot;-&quot;?_р_._-;_-@_-"/>
    <numFmt numFmtId="182" formatCode="#,##0_ ;\-#,##0\ "/>
    <numFmt numFmtId="183" formatCode="#,##0_р_."/>
    <numFmt numFmtId="184" formatCode="#,##0.00_ ;\-#,##0.00\ "/>
    <numFmt numFmtId="185" formatCode="_-* #,##0.0_р_._-;\-* #,##0.0_р_._-;_-* &quot;-&quot;??_р_._-;_-@_-"/>
    <numFmt numFmtId="186" formatCode="_-* #,##0_р_._-;\-* #,##0_р_._-;_-* &quot;-&quot;??_р_._-;_-@_-"/>
    <numFmt numFmtId="187" formatCode="#,##0.0"/>
    <numFmt numFmtId="188" formatCode="0.000"/>
    <numFmt numFmtId="189" formatCode="0.0000"/>
    <numFmt numFmtId="190" formatCode="0.00000"/>
    <numFmt numFmtId="191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86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4" fontId="0" fillId="0" borderId="0" xfId="0" applyNumberForma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/>
    </xf>
    <xf numFmtId="0" fontId="10" fillId="0" borderId="10" xfId="0" applyFont="1" applyBorder="1" applyAlignment="1">
      <alignment horizontal="left" wrapText="1"/>
    </xf>
    <xf numFmtId="1" fontId="0" fillId="0" borderId="10" xfId="0" applyNumberFormat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4" fontId="0" fillId="33" borderId="10" xfId="0" applyNumberFormat="1" applyFill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7"/>
  <sheetViews>
    <sheetView tabSelected="1" view="pageBreakPreview" zoomScale="80" zoomScaleSheetLayoutView="80" zoomScalePageLayoutView="0" workbookViewId="0" topLeftCell="A2">
      <selection activeCell="A5" sqref="A5:G5"/>
    </sheetView>
  </sheetViews>
  <sheetFormatPr defaultColWidth="9.00390625" defaultRowHeight="12.75"/>
  <cols>
    <col min="1" max="1" width="54.25390625" style="0" customWidth="1"/>
    <col min="2" max="2" width="4.75390625" style="0" customWidth="1"/>
    <col min="3" max="3" width="4.625" style="0" customWidth="1"/>
    <col min="4" max="4" width="13.00390625" style="0" customWidth="1"/>
    <col min="5" max="5" width="10.25390625" style="0" customWidth="1"/>
    <col min="6" max="6" width="13.875" style="0" customWidth="1"/>
    <col min="7" max="7" width="13.25390625" style="12" customWidth="1"/>
    <col min="8" max="9" width="11.75390625" style="1" customWidth="1"/>
    <col min="10" max="63" width="9.125" style="1" customWidth="1"/>
  </cols>
  <sheetData>
    <row r="1" spans="4:7" ht="9" customHeight="1" hidden="1">
      <c r="D1" s="74" t="s">
        <v>107</v>
      </c>
      <c r="E1" s="75"/>
      <c r="F1" s="75"/>
      <c r="G1" s="75"/>
    </row>
    <row r="2" spans="1:63" ht="12.75">
      <c r="A2" s="73" t="s">
        <v>115</v>
      </c>
      <c r="B2" s="73"/>
      <c r="C2" s="73"/>
      <c r="D2" s="73"/>
      <c r="E2" s="73"/>
      <c r="F2" s="73"/>
      <c r="G2" s="7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</row>
    <row r="3" spans="2:63" ht="36" customHeight="1">
      <c r="B3" s="72" t="s">
        <v>114</v>
      </c>
      <c r="C3" s="72"/>
      <c r="D3" s="72"/>
      <c r="E3" s="72"/>
      <c r="F3" s="72"/>
      <c r="G3" s="72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</row>
    <row r="4" spans="2:63" ht="21" customHeight="1">
      <c r="B4" s="72" t="s">
        <v>116</v>
      </c>
      <c r="C4" s="72"/>
      <c r="D4" s="72"/>
      <c r="E4" s="72"/>
      <c r="F4" s="72"/>
      <c r="G4" s="7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</row>
    <row r="5" spans="1:64" ht="95.25" customHeight="1">
      <c r="A5" s="77" t="s">
        <v>111</v>
      </c>
      <c r="B5" s="77"/>
      <c r="C5" s="77"/>
      <c r="D5" s="77"/>
      <c r="E5" s="77"/>
      <c r="F5" s="77"/>
      <c r="G5" s="77"/>
      <c r="H5" s="23"/>
      <c r="BL5" s="1"/>
    </row>
    <row r="7" spans="1:63" ht="66" customHeight="1">
      <c r="A7" s="78" t="s">
        <v>0</v>
      </c>
      <c r="B7" s="76" t="s">
        <v>14</v>
      </c>
      <c r="C7" s="76" t="s">
        <v>15</v>
      </c>
      <c r="D7" s="76" t="s">
        <v>1</v>
      </c>
      <c r="E7" s="76" t="s">
        <v>16</v>
      </c>
      <c r="F7" s="65" t="s">
        <v>108</v>
      </c>
      <c r="G7" s="66" t="s">
        <v>109</v>
      </c>
      <c r="BJ7"/>
      <c r="BK7"/>
    </row>
    <row r="8" spans="1:63" ht="73.5" customHeight="1">
      <c r="A8" s="78"/>
      <c r="B8" s="76"/>
      <c r="C8" s="76"/>
      <c r="D8" s="76"/>
      <c r="E8" s="76"/>
      <c r="F8" s="2" t="s">
        <v>110</v>
      </c>
      <c r="G8" s="2" t="s">
        <v>110</v>
      </c>
      <c r="BJ8"/>
      <c r="BK8"/>
    </row>
    <row r="9" spans="1:63" ht="12.75">
      <c r="A9" s="3">
        <v>1</v>
      </c>
      <c r="B9" s="3">
        <v>3</v>
      </c>
      <c r="C9" s="3">
        <v>4</v>
      </c>
      <c r="D9" s="3">
        <v>5</v>
      </c>
      <c r="E9" s="3">
        <v>6</v>
      </c>
      <c r="F9" s="4">
        <v>7</v>
      </c>
      <c r="G9" s="5"/>
      <c r="BJ9"/>
      <c r="BK9"/>
    </row>
    <row r="10" spans="1:63" ht="12.75">
      <c r="A10" s="5"/>
      <c r="B10" s="5"/>
      <c r="C10" s="5"/>
      <c r="D10" s="5"/>
      <c r="E10" s="5"/>
      <c r="F10" s="6"/>
      <c r="G10" s="5"/>
      <c r="BJ10"/>
      <c r="BK10"/>
    </row>
    <row r="11" spans="1:61" s="12" customFormat="1" ht="15" customHeight="1">
      <c r="A11" s="19" t="s">
        <v>2</v>
      </c>
      <c r="B11" s="22" t="s">
        <v>3</v>
      </c>
      <c r="C11" s="16"/>
      <c r="D11" s="16"/>
      <c r="E11" s="16"/>
      <c r="F11" s="69">
        <f>F12+F18+F35+F39</f>
        <v>2434515.36</v>
      </c>
      <c r="G11" s="67">
        <f>G12+G18+G35+G39</f>
        <v>2331870.8200000003</v>
      </c>
      <c r="H11" s="14"/>
      <c r="I11" s="55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</row>
    <row r="12" spans="1:61" s="12" customFormat="1" ht="37.5" customHeight="1">
      <c r="A12" s="21" t="s">
        <v>4</v>
      </c>
      <c r="B12" s="22" t="s">
        <v>3</v>
      </c>
      <c r="C12" s="22" t="s">
        <v>5</v>
      </c>
      <c r="D12" s="11"/>
      <c r="E12" s="11"/>
      <c r="F12" s="70">
        <f aca="true" t="shared" si="0" ref="F12:G16">F13</f>
        <v>778176.2</v>
      </c>
      <c r="G12" s="28">
        <f t="shared" si="0"/>
        <v>778176.2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</row>
    <row r="13" spans="1:61" s="12" customFormat="1" ht="25.5">
      <c r="A13" s="15" t="s">
        <v>20</v>
      </c>
      <c r="B13" s="11" t="s">
        <v>3</v>
      </c>
      <c r="C13" s="11" t="s">
        <v>5</v>
      </c>
      <c r="D13" s="11" t="s">
        <v>30</v>
      </c>
      <c r="E13" s="11"/>
      <c r="F13" s="64">
        <f t="shared" si="0"/>
        <v>778176.2</v>
      </c>
      <c r="G13" s="29">
        <f t="shared" si="0"/>
        <v>778176.2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</row>
    <row r="14" spans="1:61" s="12" customFormat="1" ht="25.5">
      <c r="A14" s="15" t="s">
        <v>21</v>
      </c>
      <c r="B14" s="11" t="s">
        <v>3</v>
      </c>
      <c r="C14" s="11" t="s">
        <v>5</v>
      </c>
      <c r="D14" s="11" t="s">
        <v>29</v>
      </c>
      <c r="E14" s="11"/>
      <c r="F14" s="64">
        <f t="shared" si="0"/>
        <v>778176.2</v>
      </c>
      <c r="G14" s="29">
        <f t="shared" si="0"/>
        <v>778176.2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</row>
    <row r="15" spans="1:61" s="12" customFormat="1" ht="25.5">
      <c r="A15" s="15" t="s">
        <v>22</v>
      </c>
      <c r="B15" s="11" t="s">
        <v>3</v>
      </c>
      <c r="C15" s="11" t="s">
        <v>5</v>
      </c>
      <c r="D15" s="11" t="s">
        <v>28</v>
      </c>
      <c r="E15" s="11"/>
      <c r="F15" s="64">
        <f t="shared" si="0"/>
        <v>778176.2</v>
      </c>
      <c r="G15" s="29">
        <f t="shared" si="0"/>
        <v>778176.2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</row>
    <row r="16" spans="1:61" s="12" customFormat="1" ht="51">
      <c r="A16" s="27" t="s">
        <v>50</v>
      </c>
      <c r="B16" s="11" t="s">
        <v>3</v>
      </c>
      <c r="C16" s="11" t="s">
        <v>5</v>
      </c>
      <c r="D16" s="11" t="s">
        <v>28</v>
      </c>
      <c r="E16" s="30">
        <v>100</v>
      </c>
      <c r="F16" s="64">
        <f t="shared" si="0"/>
        <v>778176.2</v>
      </c>
      <c r="G16" s="29">
        <f t="shared" si="0"/>
        <v>778176.2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</row>
    <row r="17" spans="1:61" s="12" customFormat="1" ht="25.5">
      <c r="A17" s="31" t="s">
        <v>51</v>
      </c>
      <c r="B17" s="11" t="s">
        <v>3</v>
      </c>
      <c r="C17" s="11" t="s">
        <v>5</v>
      </c>
      <c r="D17" s="11" t="s">
        <v>28</v>
      </c>
      <c r="E17" s="30">
        <v>120</v>
      </c>
      <c r="F17" s="64">
        <v>778176.2</v>
      </c>
      <c r="G17" s="29">
        <v>778176.2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</row>
    <row r="18" spans="1:61" s="12" customFormat="1" ht="58.5" customHeight="1">
      <c r="A18" s="21" t="s">
        <v>95</v>
      </c>
      <c r="B18" s="24" t="s">
        <v>3</v>
      </c>
      <c r="C18" s="24" t="s">
        <v>7</v>
      </c>
      <c r="D18" s="11"/>
      <c r="E18" s="11"/>
      <c r="F18" s="70">
        <f>F19</f>
        <v>1655144.16</v>
      </c>
      <c r="G18" s="28">
        <f>G19</f>
        <v>1552499.62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</row>
    <row r="19" spans="1:61" s="12" customFormat="1" ht="38.25" customHeight="1">
      <c r="A19" s="56" t="s">
        <v>96</v>
      </c>
      <c r="B19" s="11" t="s">
        <v>3</v>
      </c>
      <c r="C19" s="11" t="s">
        <v>7</v>
      </c>
      <c r="D19" s="11" t="s">
        <v>30</v>
      </c>
      <c r="E19" s="11"/>
      <c r="F19" s="64">
        <f>F20+F32</f>
        <v>1655144.16</v>
      </c>
      <c r="G19" s="64">
        <f>G20+G32</f>
        <v>1552499.62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</row>
    <row r="20" spans="1:61" s="12" customFormat="1" ht="25.5">
      <c r="A20" s="56" t="s">
        <v>97</v>
      </c>
      <c r="B20" s="11" t="s">
        <v>3</v>
      </c>
      <c r="C20" s="11" t="s">
        <v>7</v>
      </c>
      <c r="D20" s="11" t="s">
        <v>32</v>
      </c>
      <c r="E20" s="11"/>
      <c r="F20" s="64">
        <f>F21+F23</f>
        <v>1653954.16</v>
      </c>
      <c r="G20" s="29">
        <f>G21+G23</f>
        <v>1551309.62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</row>
    <row r="21" spans="1:61" s="12" customFormat="1" ht="25.5">
      <c r="A21" s="27" t="s">
        <v>52</v>
      </c>
      <c r="B21" s="11" t="s">
        <v>3</v>
      </c>
      <c r="C21" s="11" t="s">
        <v>7</v>
      </c>
      <c r="D21" s="11" t="s">
        <v>98</v>
      </c>
      <c r="E21" s="11" t="s">
        <v>46</v>
      </c>
      <c r="F21" s="63">
        <f>F22</f>
        <v>87500</v>
      </c>
      <c r="G21" s="32">
        <f>G22</f>
        <v>87500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</row>
    <row r="22" spans="1:61" s="12" customFormat="1" ht="25.5">
      <c r="A22" s="27" t="s">
        <v>53</v>
      </c>
      <c r="B22" s="11" t="s">
        <v>3</v>
      </c>
      <c r="C22" s="11" t="s">
        <v>7</v>
      </c>
      <c r="D22" s="11" t="s">
        <v>98</v>
      </c>
      <c r="E22" s="11" t="s">
        <v>45</v>
      </c>
      <c r="F22" s="63">
        <v>87500</v>
      </c>
      <c r="G22" s="32">
        <v>87500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</row>
    <row r="23" spans="1:61" s="12" customFormat="1" ht="25.5">
      <c r="A23" s="20" t="s">
        <v>22</v>
      </c>
      <c r="B23" s="11" t="s">
        <v>3</v>
      </c>
      <c r="C23" s="11" t="s">
        <v>7</v>
      </c>
      <c r="D23" s="11" t="s">
        <v>31</v>
      </c>
      <c r="E23" s="11"/>
      <c r="F23" s="64">
        <f>F24+F26+F28</f>
        <v>1566454.16</v>
      </c>
      <c r="G23" s="29">
        <f>G24+G26+G28</f>
        <v>1463809.62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</row>
    <row r="24" spans="1:61" s="12" customFormat="1" ht="51">
      <c r="A24" s="27" t="s">
        <v>50</v>
      </c>
      <c r="B24" s="11" t="s">
        <v>3</v>
      </c>
      <c r="C24" s="11" t="s">
        <v>7</v>
      </c>
      <c r="D24" s="11" t="s">
        <v>31</v>
      </c>
      <c r="E24" s="30">
        <v>100</v>
      </c>
      <c r="F24" s="64">
        <f>F25</f>
        <v>1005980.11</v>
      </c>
      <c r="G24" s="29">
        <f>G25</f>
        <v>927061.97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</row>
    <row r="25" spans="1:61" s="12" customFormat="1" ht="25.5">
      <c r="A25" s="33" t="s">
        <v>51</v>
      </c>
      <c r="B25" s="11" t="s">
        <v>3</v>
      </c>
      <c r="C25" s="11" t="s">
        <v>7</v>
      </c>
      <c r="D25" s="11" t="s">
        <v>31</v>
      </c>
      <c r="E25" s="30">
        <v>120</v>
      </c>
      <c r="F25" s="64">
        <v>1005980.11</v>
      </c>
      <c r="G25" s="29">
        <v>927061.97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</row>
    <row r="26" spans="1:61" s="12" customFormat="1" ht="25.5">
      <c r="A26" s="27" t="s">
        <v>52</v>
      </c>
      <c r="B26" s="11" t="s">
        <v>3</v>
      </c>
      <c r="C26" s="11" t="s">
        <v>7</v>
      </c>
      <c r="D26" s="11" t="s">
        <v>31</v>
      </c>
      <c r="E26" s="11" t="s">
        <v>46</v>
      </c>
      <c r="F26" s="64">
        <f>F27</f>
        <v>540568.33</v>
      </c>
      <c r="G26" s="29">
        <f>SUM(G27)</f>
        <v>516915.4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</row>
    <row r="27" spans="1:61" s="12" customFormat="1" ht="25.5">
      <c r="A27" s="27" t="s">
        <v>53</v>
      </c>
      <c r="B27" s="11" t="s">
        <v>3</v>
      </c>
      <c r="C27" s="11" t="s">
        <v>7</v>
      </c>
      <c r="D27" s="11" t="s">
        <v>31</v>
      </c>
      <c r="E27" s="11" t="s">
        <v>45</v>
      </c>
      <c r="F27" s="64">
        <v>540568.33</v>
      </c>
      <c r="G27" s="29">
        <v>516915.4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</row>
    <row r="28" spans="1:61" s="12" customFormat="1" ht="12.75">
      <c r="A28" s="27" t="s">
        <v>54</v>
      </c>
      <c r="B28" s="11" t="s">
        <v>3</v>
      </c>
      <c r="C28" s="11" t="s">
        <v>7</v>
      </c>
      <c r="D28" s="11" t="s">
        <v>31</v>
      </c>
      <c r="E28" s="11" t="s">
        <v>48</v>
      </c>
      <c r="F28" s="64">
        <f>+F31+F30</f>
        <v>19905.72</v>
      </c>
      <c r="G28" s="29">
        <f>SUM(G31+G29)</f>
        <v>19832.25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</row>
    <row r="29" spans="1:61" s="12" customFormat="1" ht="12.75" hidden="1">
      <c r="A29" s="27" t="s">
        <v>104</v>
      </c>
      <c r="B29" s="11" t="s">
        <v>3</v>
      </c>
      <c r="C29" s="11" t="s">
        <v>7</v>
      </c>
      <c r="D29" s="11" t="s">
        <v>31</v>
      </c>
      <c r="E29" s="11" t="s">
        <v>105</v>
      </c>
      <c r="F29" s="62"/>
      <c r="G29" s="11"/>
      <c r="H29" s="43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</row>
    <row r="30" spans="1:61" s="12" customFormat="1" ht="25.5" hidden="1">
      <c r="A30" s="27" t="s">
        <v>106</v>
      </c>
      <c r="B30" s="11" t="s">
        <v>3</v>
      </c>
      <c r="C30" s="11" t="s">
        <v>7</v>
      </c>
      <c r="D30" s="11" t="s">
        <v>31</v>
      </c>
      <c r="E30" s="59">
        <v>831</v>
      </c>
      <c r="F30" s="61"/>
      <c r="G30" s="61"/>
      <c r="H30" s="42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</row>
    <row r="31" spans="1:61" s="12" customFormat="1" ht="12.75">
      <c r="A31" s="27" t="s">
        <v>55</v>
      </c>
      <c r="B31" s="11" t="s">
        <v>3</v>
      </c>
      <c r="C31" s="11" t="s">
        <v>7</v>
      </c>
      <c r="D31" s="11" t="s">
        <v>31</v>
      </c>
      <c r="E31" s="11" t="s">
        <v>49</v>
      </c>
      <c r="F31" s="64">
        <v>19905.72</v>
      </c>
      <c r="G31" s="29">
        <v>19832.25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</row>
    <row r="32" spans="1:61" s="12" customFormat="1" ht="63.75">
      <c r="A32" s="20" t="s">
        <v>62</v>
      </c>
      <c r="B32" s="11" t="s">
        <v>3</v>
      </c>
      <c r="C32" s="11" t="s">
        <v>7</v>
      </c>
      <c r="D32" s="11" t="s">
        <v>112</v>
      </c>
      <c r="E32" s="11"/>
      <c r="F32" s="63">
        <f>F33</f>
        <v>1190</v>
      </c>
      <c r="G32" s="63">
        <f>G33</f>
        <v>1190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</row>
    <row r="33" spans="1:61" s="12" customFormat="1" ht="12.75">
      <c r="A33" s="20" t="s">
        <v>64</v>
      </c>
      <c r="B33" s="11" t="s">
        <v>3</v>
      </c>
      <c r="C33" s="11" t="s">
        <v>7</v>
      </c>
      <c r="D33" s="11" t="s">
        <v>112</v>
      </c>
      <c r="E33" s="11" t="s">
        <v>65</v>
      </c>
      <c r="F33" s="63">
        <f>F34</f>
        <v>1190</v>
      </c>
      <c r="G33" s="32">
        <f>G34</f>
        <v>1190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</row>
    <row r="34" spans="1:61" s="12" customFormat="1" ht="12.75">
      <c r="A34" s="20" t="s">
        <v>66</v>
      </c>
      <c r="B34" s="11" t="s">
        <v>3</v>
      </c>
      <c r="C34" s="11" t="s">
        <v>7</v>
      </c>
      <c r="D34" s="11" t="s">
        <v>113</v>
      </c>
      <c r="E34" s="11" t="s">
        <v>67</v>
      </c>
      <c r="F34" s="63">
        <v>1190</v>
      </c>
      <c r="G34" s="32">
        <v>1190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</row>
    <row r="35" spans="1:61" s="46" customFormat="1" ht="38.25">
      <c r="A35" s="20" t="s">
        <v>60</v>
      </c>
      <c r="B35" s="11" t="s">
        <v>3</v>
      </c>
      <c r="C35" s="11" t="s">
        <v>61</v>
      </c>
      <c r="D35" s="11"/>
      <c r="E35" s="11"/>
      <c r="F35" s="63">
        <f aca="true" t="shared" si="1" ref="F35:G37">F36</f>
        <v>1195</v>
      </c>
      <c r="G35" s="32">
        <f t="shared" si="1"/>
        <v>1195</v>
      </c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</row>
    <row r="36" spans="1:61" s="46" customFormat="1" ht="63.75">
      <c r="A36" s="20" t="s">
        <v>62</v>
      </c>
      <c r="B36" s="11" t="s">
        <v>3</v>
      </c>
      <c r="C36" s="11" t="s">
        <v>61</v>
      </c>
      <c r="D36" s="11" t="s">
        <v>63</v>
      </c>
      <c r="E36" s="11"/>
      <c r="F36" s="63">
        <f t="shared" si="1"/>
        <v>1195</v>
      </c>
      <c r="G36" s="32">
        <f t="shared" si="1"/>
        <v>1195</v>
      </c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</row>
    <row r="37" spans="1:61" s="46" customFormat="1" ht="12.75">
      <c r="A37" s="20" t="s">
        <v>64</v>
      </c>
      <c r="B37" s="11" t="s">
        <v>3</v>
      </c>
      <c r="C37" s="11" t="s">
        <v>61</v>
      </c>
      <c r="D37" s="11" t="s">
        <v>63</v>
      </c>
      <c r="E37" s="11" t="s">
        <v>65</v>
      </c>
      <c r="F37" s="63">
        <f t="shared" si="1"/>
        <v>1195</v>
      </c>
      <c r="G37" s="32">
        <f t="shared" si="1"/>
        <v>1195</v>
      </c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</row>
    <row r="38" spans="1:61" s="46" customFormat="1" ht="12.75">
      <c r="A38" s="20" t="s">
        <v>66</v>
      </c>
      <c r="B38" s="11" t="s">
        <v>3</v>
      </c>
      <c r="C38" s="11" t="s">
        <v>61</v>
      </c>
      <c r="D38" s="11" t="s">
        <v>63</v>
      </c>
      <c r="E38" s="11" t="s">
        <v>67</v>
      </c>
      <c r="F38" s="63">
        <v>1195</v>
      </c>
      <c r="G38" s="32">
        <v>1195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</row>
    <row r="39" spans="1:61" s="46" customFormat="1" ht="12.75" hidden="1">
      <c r="A39" s="26" t="s">
        <v>87</v>
      </c>
      <c r="B39" s="11" t="s">
        <v>3</v>
      </c>
      <c r="C39" s="11" t="s">
        <v>91</v>
      </c>
      <c r="D39" s="11"/>
      <c r="E39" s="11"/>
      <c r="F39" s="62"/>
      <c r="G39" s="11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</row>
    <row r="40" spans="1:61" s="46" customFormat="1" ht="25.5" hidden="1">
      <c r="A40" s="20" t="s">
        <v>88</v>
      </c>
      <c r="B40" s="11" t="s">
        <v>3</v>
      </c>
      <c r="C40" s="11" t="s">
        <v>91</v>
      </c>
      <c r="D40" s="11" t="s">
        <v>92</v>
      </c>
      <c r="E40" s="11"/>
      <c r="F40" s="62"/>
      <c r="G40" s="11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</row>
    <row r="41" spans="1:61" s="46" customFormat="1" ht="12.75" hidden="1">
      <c r="A41" s="20" t="s">
        <v>89</v>
      </c>
      <c r="B41" s="11" t="s">
        <v>3</v>
      </c>
      <c r="C41" s="11" t="s">
        <v>91</v>
      </c>
      <c r="D41" s="11" t="s">
        <v>93</v>
      </c>
      <c r="E41" s="11"/>
      <c r="F41" s="62"/>
      <c r="G41" s="11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</row>
    <row r="42" spans="1:61" s="46" customFormat="1" ht="12.75" hidden="1">
      <c r="A42" s="20" t="s">
        <v>90</v>
      </c>
      <c r="B42" s="11" t="s">
        <v>3</v>
      </c>
      <c r="C42" s="11" t="s">
        <v>91</v>
      </c>
      <c r="D42" s="11" t="s">
        <v>93</v>
      </c>
      <c r="E42" s="11" t="s">
        <v>94</v>
      </c>
      <c r="F42" s="62"/>
      <c r="G42" s="62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</row>
    <row r="43" spans="1:63" ht="12.75">
      <c r="A43" s="26" t="s">
        <v>38</v>
      </c>
      <c r="B43" s="24" t="s">
        <v>5</v>
      </c>
      <c r="C43" s="24" t="s">
        <v>23</v>
      </c>
      <c r="D43" s="24"/>
      <c r="E43" s="24"/>
      <c r="F43" s="70">
        <f aca="true" t="shared" si="2" ref="F43:G45">F44</f>
        <v>131597.46000000002</v>
      </c>
      <c r="G43" s="28">
        <f t="shared" si="2"/>
        <v>131597.46000000002</v>
      </c>
      <c r="BJ43"/>
      <c r="BK43"/>
    </row>
    <row r="44" spans="1:63" ht="12.75">
      <c r="A44" s="20" t="s">
        <v>39</v>
      </c>
      <c r="B44" s="11" t="s">
        <v>5</v>
      </c>
      <c r="C44" s="11" t="s">
        <v>6</v>
      </c>
      <c r="D44" s="11"/>
      <c r="E44" s="11"/>
      <c r="F44" s="64">
        <f t="shared" si="2"/>
        <v>131597.46000000002</v>
      </c>
      <c r="G44" s="29">
        <f t="shared" si="2"/>
        <v>131597.46000000002</v>
      </c>
      <c r="BJ44"/>
      <c r="BK44"/>
    </row>
    <row r="45" spans="1:63" ht="25.5">
      <c r="A45" s="20" t="s">
        <v>41</v>
      </c>
      <c r="B45" s="11" t="s">
        <v>5</v>
      </c>
      <c r="C45" s="11" t="s">
        <v>6</v>
      </c>
      <c r="D45" s="11" t="s">
        <v>42</v>
      </c>
      <c r="E45" s="11"/>
      <c r="F45" s="64">
        <f t="shared" si="2"/>
        <v>131597.46000000002</v>
      </c>
      <c r="G45" s="29">
        <f t="shared" si="2"/>
        <v>131597.46000000002</v>
      </c>
      <c r="BJ45"/>
      <c r="BK45"/>
    </row>
    <row r="46" spans="1:63" ht="25.5">
      <c r="A46" s="20" t="s">
        <v>40</v>
      </c>
      <c r="B46" s="11" t="s">
        <v>5</v>
      </c>
      <c r="C46" s="11" t="s">
        <v>6</v>
      </c>
      <c r="D46" s="11" t="s">
        <v>43</v>
      </c>
      <c r="E46" s="11"/>
      <c r="F46" s="64">
        <f>F47+F49</f>
        <v>131597.46000000002</v>
      </c>
      <c r="G46" s="29">
        <f>G47+G49</f>
        <v>131597.46000000002</v>
      </c>
      <c r="BJ46"/>
      <c r="BK46"/>
    </row>
    <row r="47" spans="1:63" ht="51">
      <c r="A47" s="27" t="s">
        <v>50</v>
      </c>
      <c r="B47" s="11" t="s">
        <v>5</v>
      </c>
      <c r="C47" s="11" t="s">
        <v>6</v>
      </c>
      <c r="D47" s="11" t="s">
        <v>43</v>
      </c>
      <c r="E47" s="11" t="s">
        <v>47</v>
      </c>
      <c r="F47" s="64">
        <f>F48</f>
        <v>117596.46</v>
      </c>
      <c r="G47" s="29">
        <f>G48</f>
        <v>117596.46</v>
      </c>
      <c r="BJ47"/>
      <c r="BK47"/>
    </row>
    <row r="48" spans="1:63" ht="25.5">
      <c r="A48" s="33" t="s">
        <v>51</v>
      </c>
      <c r="B48" s="11" t="s">
        <v>5</v>
      </c>
      <c r="C48" s="11" t="s">
        <v>6</v>
      </c>
      <c r="D48" s="11" t="s">
        <v>43</v>
      </c>
      <c r="E48" s="11" t="s">
        <v>44</v>
      </c>
      <c r="F48" s="64">
        <v>117596.46</v>
      </c>
      <c r="G48" s="29">
        <v>117596.46</v>
      </c>
      <c r="BJ48"/>
      <c r="BK48"/>
    </row>
    <row r="49" spans="1:63" ht="25.5">
      <c r="A49" s="27" t="s">
        <v>52</v>
      </c>
      <c r="B49" s="11" t="s">
        <v>5</v>
      </c>
      <c r="C49" s="11" t="s">
        <v>6</v>
      </c>
      <c r="D49" s="11" t="s">
        <v>43</v>
      </c>
      <c r="E49" s="11" t="s">
        <v>46</v>
      </c>
      <c r="F49" s="64">
        <f>F50</f>
        <v>14001</v>
      </c>
      <c r="G49" s="29">
        <f>G50</f>
        <v>14001</v>
      </c>
      <c r="BJ49"/>
      <c r="BK49"/>
    </row>
    <row r="50" spans="1:63" ht="25.5">
      <c r="A50" s="27" t="s">
        <v>53</v>
      </c>
      <c r="B50" s="11" t="s">
        <v>5</v>
      </c>
      <c r="C50" s="11" t="s">
        <v>6</v>
      </c>
      <c r="D50" s="11" t="s">
        <v>43</v>
      </c>
      <c r="E50" s="11" t="s">
        <v>45</v>
      </c>
      <c r="F50" s="64">
        <v>14001</v>
      </c>
      <c r="G50" s="29">
        <v>14001</v>
      </c>
      <c r="BJ50"/>
      <c r="BK50"/>
    </row>
    <row r="51" spans="1:63" ht="25.5">
      <c r="A51" s="21" t="s">
        <v>8</v>
      </c>
      <c r="B51" s="22" t="s">
        <v>6</v>
      </c>
      <c r="C51" s="24" t="s">
        <v>23</v>
      </c>
      <c r="D51" s="24"/>
      <c r="E51" s="16"/>
      <c r="F51" s="70">
        <f aca="true" t="shared" si="3" ref="F51:G55">F52</f>
        <v>19065</v>
      </c>
      <c r="G51" s="28">
        <f t="shared" si="3"/>
        <v>19065</v>
      </c>
      <c r="BJ51"/>
      <c r="BK51"/>
    </row>
    <row r="52" spans="1:63" ht="12.75">
      <c r="A52" s="34" t="s">
        <v>9</v>
      </c>
      <c r="B52" s="35" t="s">
        <v>6</v>
      </c>
      <c r="C52" s="35" t="s">
        <v>10</v>
      </c>
      <c r="D52" s="35"/>
      <c r="E52" s="35"/>
      <c r="F52" s="63">
        <f t="shared" si="3"/>
        <v>19065</v>
      </c>
      <c r="G52" s="32">
        <f t="shared" si="3"/>
        <v>19065</v>
      </c>
      <c r="BJ52"/>
      <c r="BK52"/>
    </row>
    <row r="53" spans="1:63" ht="12.75">
      <c r="A53" s="36" t="s">
        <v>24</v>
      </c>
      <c r="B53" s="35" t="s">
        <v>6</v>
      </c>
      <c r="C53" s="35" t="s">
        <v>10</v>
      </c>
      <c r="D53" s="35" t="s">
        <v>34</v>
      </c>
      <c r="E53" s="35"/>
      <c r="F53" s="63">
        <f t="shared" si="3"/>
        <v>19065</v>
      </c>
      <c r="G53" s="32">
        <f t="shared" si="3"/>
        <v>19065</v>
      </c>
      <c r="BJ53"/>
      <c r="BK53"/>
    </row>
    <row r="54" spans="1:63" ht="25.5">
      <c r="A54" s="13" t="s">
        <v>25</v>
      </c>
      <c r="B54" s="11" t="s">
        <v>6</v>
      </c>
      <c r="C54" s="11" t="s">
        <v>10</v>
      </c>
      <c r="D54" s="11" t="s">
        <v>33</v>
      </c>
      <c r="E54" s="11"/>
      <c r="F54" s="63">
        <f t="shared" si="3"/>
        <v>19065</v>
      </c>
      <c r="G54" s="32">
        <f t="shared" si="3"/>
        <v>19065</v>
      </c>
      <c r="BJ54"/>
      <c r="BK54"/>
    </row>
    <row r="55" spans="1:63" ht="25.5">
      <c r="A55" s="27" t="s">
        <v>52</v>
      </c>
      <c r="B55" s="11" t="s">
        <v>6</v>
      </c>
      <c r="C55" s="11" t="s">
        <v>10</v>
      </c>
      <c r="D55" s="11" t="s">
        <v>33</v>
      </c>
      <c r="E55" s="11" t="s">
        <v>46</v>
      </c>
      <c r="F55" s="63">
        <f t="shared" si="3"/>
        <v>19065</v>
      </c>
      <c r="G55" s="32">
        <f t="shared" si="3"/>
        <v>19065</v>
      </c>
      <c r="BJ55"/>
      <c r="BK55"/>
    </row>
    <row r="56" spans="1:63" ht="25.5">
      <c r="A56" s="27" t="s">
        <v>53</v>
      </c>
      <c r="B56" s="11" t="s">
        <v>6</v>
      </c>
      <c r="C56" s="11" t="s">
        <v>10</v>
      </c>
      <c r="D56" s="11" t="s">
        <v>33</v>
      </c>
      <c r="E56" s="11" t="s">
        <v>45</v>
      </c>
      <c r="F56" s="63">
        <v>19065</v>
      </c>
      <c r="G56" s="32">
        <v>19065</v>
      </c>
      <c r="BJ56"/>
      <c r="BK56"/>
    </row>
    <row r="57" spans="1:63" ht="12.75">
      <c r="A57" s="38" t="s">
        <v>69</v>
      </c>
      <c r="B57" s="24" t="s">
        <v>7</v>
      </c>
      <c r="C57" s="24" t="s">
        <v>70</v>
      </c>
      <c r="D57" s="11"/>
      <c r="E57" s="11"/>
      <c r="F57" s="63">
        <f>F58</f>
        <v>1616.77</v>
      </c>
      <c r="G57" s="32">
        <f>G58</f>
        <v>1616.77</v>
      </c>
      <c r="BJ57"/>
      <c r="BK57"/>
    </row>
    <row r="58" spans="1:63" ht="12.75">
      <c r="A58" s="48" t="s">
        <v>71</v>
      </c>
      <c r="B58" s="49" t="s">
        <v>7</v>
      </c>
      <c r="C58" s="49" t="s">
        <v>70</v>
      </c>
      <c r="D58" s="49" t="s">
        <v>72</v>
      </c>
      <c r="E58" s="11"/>
      <c r="F58" s="63">
        <f>F59+F62+F65+F68+F71+F74</f>
        <v>1616.77</v>
      </c>
      <c r="G58" s="32">
        <f>G59+G62+G65+G68+G71+G74</f>
        <v>1616.77</v>
      </c>
      <c r="BJ58"/>
      <c r="BK58"/>
    </row>
    <row r="59" spans="1:63" ht="63.75" hidden="1">
      <c r="A59" s="48" t="s">
        <v>73</v>
      </c>
      <c r="B59" s="49" t="s">
        <v>7</v>
      </c>
      <c r="C59" s="49" t="s">
        <v>70</v>
      </c>
      <c r="D59" s="49" t="s">
        <v>74</v>
      </c>
      <c r="E59" s="11"/>
      <c r="F59" s="63">
        <f>F60</f>
        <v>0</v>
      </c>
      <c r="G59" s="32">
        <f>G60</f>
        <v>0</v>
      </c>
      <c r="BJ59"/>
      <c r="BK59"/>
    </row>
    <row r="60" spans="1:63" ht="25.5" hidden="1">
      <c r="A60" s="27" t="s">
        <v>52</v>
      </c>
      <c r="B60" s="11" t="s">
        <v>7</v>
      </c>
      <c r="C60" s="11" t="s">
        <v>70</v>
      </c>
      <c r="D60" s="16" t="s">
        <v>74</v>
      </c>
      <c r="E60" s="11" t="s">
        <v>46</v>
      </c>
      <c r="F60" s="71">
        <f>F61</f>
        <v>0</v>
      </c>
      <c r="G60" s="68">
        <f>G61</f>
        <v>0</v>
      </c>
      <c r="BJ60"/>
      <c r="BK60"/>
    </row>
    <row r="61" spans="1:63" ht="25.5" hidden="1">
      <c r="A61" s="27" t="s">
        <v>75</v>
      </c>
      <c r="B61" s="11" t="s">
        <v>7</v>
      </c>
      <c r="C61" s="11" t="s">
        <v>70</v>
      </c>
      <c r="D61" s="16" t="s">
        <v>74</v>
      </c>
      <c r="E61" s="11" t="s">
        <v>45</v>
      </c>
      <c r="F61" s="63"/>
      <c r="G61" s="32"/>
      <c r="BJ61"/>
      <c r="BK61"/>
    </row>
    <row r="62" spans="1:63" ht="63.75">
      <c r="A62" s="48" t="s">
        <v>100</v>
      </c>
      <c r="B62" s="49" t="s">
        <v>7</v>
      </c>
      <c r="C62" s="49" t="s">
        <v>70</v>
      </c>
      <c r="D62" s="49" t="s">
        <v>101</v>
      </c>
      <c r="E62" s="11"/>
      <c r="F62" s="63">
        <f>F63</f>
        <v>1616.77</v>
      </c>
      <c r="G62" s="32">
        <f>SUM(G63)</f>
        <v>1616.77</v>
      </c>
      <c r="BJ62"/>
      <c r="BK62"/>
    </row>
    <row r="63" spans="1:63" ht="25.5">
      <c r="A63" s="27" t="s">
        <v>52</v>
      </c>
      <c r="B63" s="11" t="s">
        <v>7</v>
      </c>
      <c r="C63" s="11" t="s">
        <v>70</v>
      </c>
      <c r="D63" s="16" t="s">
        <v>101</v>
      </c>
      <c r="E63" s="11" t="s">
        <v>46</v>
      </c>
      <c r="F63" s="63">
        <f>F64</f>
        <v>1616.77</v>
      </c>
      <c r="G63" s="32">
        <f>G64</f>
        <v>1616.77</v>
      </c>
      <c r="BJ63"/>
      <c r="BK63"/>
    </row>
    <row r="64" spans="1:63" ht="25.5">
      <c r="A64" s="27" t="s">
        <v>75</v>
      </c>
      <c r="B64" s="11" t="s">
        <v>7</v>
      </c>
      <c r="C64" s="11" t="s">
        <v>70</v>
      </c>
      <c r="D64" s="16" t="s">
        <v>101</v>
      </c>
      <c r="E64" s="11" t="s">
        <v>45</v>
      </c>
      <c r="F64" s="63">
        <v>1616.77</v>
      </c>
      <c r="G64" s="32">
        <v>1616.77</v>
      </c>
      <c r="BJ64"/>
      <c r="BK64"/>
    </row>
    <row r="65" spans="1:63" ht="72" customHeight="1" hidden="1">
      <c r="A65" s="48" t="s">
        <v>76</v>
      </c>
      <c r="B65" s="49" t="s">
        <v>7</v>
      </c>
      <c r="C65" s="49" t="s">
        <v>70</v>
      </c>
      <c r="D65" s="49" t="s">
        <v>77</v>
      </c>
      <c r="E65" s="11"/>
      <c r="F65" s="63">
        <f>F66</f>
        <v>0</v>
      </c>
      <c r="G65" s="32">
        <f>G66</f>
        <v>0</v>
      </c>
      <c r="BJ65"/>
      <c r="BK65"/>
    </row>
    <row r="66" spans="1:63" ht="25.5" hidden="1">
      <c r="A66" s="27" t="s">
        <v>52</v>
      </c>
      <c r="B66" s="11" t="s">
        <v>7</v>
      </c>
      <c r="C66" s="11" t="s">
        <v>70</v>
      </c>
      <c r="D66" s="16" t="s">
        <v>77</v>
      </c>
      <c r="E66" s="11" t="s">
        <v>46</v>
      </c>
      <c r="F66" s="63">
        <f>F67</f>
        <v>0</v>
      </c>
      <c r="G66" s="32">
        <f>G67</f>
        <v>0</v>
      </c>
      <c r="BJ66"/>
      <c r="BK66"/>
    </row>
    <row r="67" spans="1:63" ht="25.5" hidden="1">
      <c r="A67" s="27" t="s">
        <v>75</v>
      </c>
      <c r="B67" s="11" t="s">
        <v>7</v>
      </c>
      <c r="C67" s="11" t="s">
        <v>70</v>
      </c>
      <c r="D67" s="16" t="s">
        <v>77</v>
      </c>
      <c r="E67" s="11" t="s">
        <v>45</v>
      </c>
      <c r="F67" s="63"/>
      <c r="G67" s="32"/>
      <c r="BJ67"/>
      <c r="BK67"/>
    </row>
    <row r="68" spans="1:63" ht="63.75" hidden="1">
      <c r="A68" s="48" t="s">
        <v>78</v>
      </c>
      <c r="B68" s="49" t="s">
        <v>7</v>
      </c>
      <c r="C68" s="49" t="s">
        <v>70</v>
      </c>
      <c r="D68" s="49" t="s">
        <v>79</v>
      </c>
      <c r="E68" s="11"/>
      <c r="F68" s="63"/>
      <c r="G68" s="32"/>
      <c r="BJ68"/>
      <c r="BK68"/>
    </row>
    <row r="69" spans="1:63" ht="25.5" hidden="1">
      <c r="A69" s="27" t="s">
        <v>52</v>
      </c>
      <c r="B69" s="11" t="s">
        <v>7</v>
      </c>
      <c r="C69" s="11" t="s">
        <v>70</v>
      </c>
      <c r="D69" s="16" t="s">
        <v>79</v>
      </c>
      <c r="E69" s="11" t="s">
        <v>46</v>
      </c>
      <c r="F69" s="63">
        <f>F70</f>
        <v>0</v>
      </c>
      <c r="G69" s="32">
        <f>G70</f>
        <v>0</v>
      </c>
      <c r="BJ69"/>
      <c r="BK69"/>
    </row>
    <row r="70" spans="1:63" ht="25.5" hidden="1">
      <c r="A70" s="27" t="s">
        <v>75</v>
      </c>
      <c r="B70" s="11" t="s">
        <v>7</v>
      </c>
      <c r="C70" s="11" t="s">
        <v>70</v>
      </c>
      <c r="D70" s="16" t="s">
        <v>79</v>
      </c>
      <c r="E70" s="11" t="s">
        <v>45</v>
      </c>
      <c r="F70" s="63"/>
      <c r="G70" s="32"/>
      <c r="BJ70"/>
      <c r="BK70"/>
    </row>
    <row r="71" spans="1:63" ht="12.75" hidden="1">
      <c r="A71" s="52" t="s">
        <v>80</v>
      </c>
      <c r="B71" s="49" t="s">
        <v>7</v>
      </c>
      <c r="C71" s="49" t="s">
        <v>70</v>
      </c>
      <c r="D71" s="49" t="s">
        <v>81</v>
      </c>
      <c r="E71" s="11"/>
      <c r="F71" s="63"/>
      <c r="G71" s="32"/>
      <c r="BJ71"/>
      <c r="BK71"/>
    </row>
    <row r="72" spans="1:63" ht="25.5" hidden="1">
      <c r="A72" s="27" t="s">
        <v>52</v>
      </c>
      <c r="B72" s="11" t="s">
        <v>7</v>
      </c>
      <c r="C72" s="11" t="s">
        <v>70</v>
      </c>
      <c r="D72" s="16" t="s">
        <v>81</v>
      </c>
      <c r="E72" s="11" t="s">
        <v>46</v>
      </c>
      <c r="F72" s="63">
        <f>F73</f>
        <v>0</v>
      </c>
      <c r="G72" s="32">
        <f>G73</f>
        <v>0</v>
      </c>
      <c r="BJ72"/>
      <c r="BK72"/>
    </row>
    <row r="73" spans="1:63" ht="25.5" hidden="1">
      <c r="A73" s="27" t="s">
        <v>75</v>
      </c>
      <c r="B73" s="11" t="s">
        <v>7</v>
      </c>
      <c r="C73" s="11" t="s">
        <v>70</v>
      </c>
      <c r="D73" s="16" t="s">
        <v>81</v>
      </c>
      <c r="E73" s="11" t="s">
        <v>45</v>
      </c>
      <c r="F73" s="63"/>
      <c r="G73" s="32"/>
      <c r="BJ73"/>
      <c r="BK73"/>
    </row>
    <row r="74" spans="1:63" ht="32.25" customHeight="1" hidden="1">
      <c r="A74" s="54" t="s">
        <v>22</v>
      </c>
      <c r="B74" s="24" t="s">
        <v>7</v>
      </c>
      <c r="C74" s="24" t="s">
        <v>70</v>
      </c>
      <c r="D74" s="24" t="s">
        <v>85</v>
      </c>
      <c r="E74" s="16"/>
      <c r="F74" s="63">
        <f>F75</f>
        <v>0</v>
      </c>
      <c r="G74" s="32">
        <f>G75</f>
        <v>0</v>
      </c>
      <c r="BJ74"/>
      <c r="BK74"/>
    </row>
    <row r="75" spans="1:63" ht="12.75" hidden="1">
      <c r="A75" s="20" t="s">
        <v>86</v>
      </c>
      <c r="B75" s="53" t="s">
        <v>7</v>
      </c>
      <c r="C75" s="53" t="s">
        <v>70</v>
      </c>
      <c r="D75" s="16" t="s">
        <v>85</v>
      </c>
      <c r="E75" s="16" t="s">
        <v>45</v>
      </c>
      <c r="F75" s="63"/>
      <c r="G75" s="32"/>
      <c r="BJ75"/>
      <c r="BK75"/>
    </row>
    <row r="76" spans="1:63" ht="12.75">
      <c r="A76" s="10" t="s">
        <v>12</v>
      </c>
      <c r="B76" s="18" t="s">
        <v>11</v>
      </c>
      <c r="C76" s="25" t="s">
        <v>23</v>
      </c>
      <c r="D76" s="7"/>
      <c r="E76" s="7"/>
      <c r="F76" s="70">
        <f>F77</f>
        <v>952575.44</v>
      </c>
      <c r="G76" s="28">
        <f>G77</f>
        <v>730967.28</v>
      </c>
      <c r="BJ76"/>
      <c r="BK76"/>
    </row>
    <row r="77" spans="1:63" ht="12.75">
      <c r="A77" s="38" t="s">
        <v>17</v>
      </c>
      <c r="B77" s="37" t="s">
        <v>11</v>
      </c>
      <c r="C77" s="37" t="s">
        <v>6</v>
      </c>
      <c r="D77" s="35"/>
      <c r="E77" s="37"/>
      <c r="F77" s="63">
        <f>F78</f>
        <v>952575.44</v>
      </c>
      <c r="G77" s="32">
        <f>G78</f>
        <v>730967.28</v>
      </c>
      <c r="BJ77"/>
      <c r="BK77"/>
    </row>
    <row r="78" spans="1:63" ht="12.75">
      <c r="A78" s="51" t="s">
        <v>26</v>
      </c>
      <c r="B78" s="37" t="s">
        <v>11</v>
      </c>
      <c r="C78" s="37" t="s">
        <v>6</v>
      </c>
      <c r="D78" s="35" t="s">
        <v>37</v>
      </c>
      <c r="E78" s="37"/>
      <c r="F78" s="63">
        <f>F82+F85+F79+F88</f>
        <v>952575.44</v>
      </c>
      <c r="G78" s="32">
        <f>G82+G85+G79+G88</f>
        <v>730967.28</v>
      </c>
      <c r="BJ78"/>
      <c r="BK78"/>
    </row>
    <row r="79" spans="1:63" ht="12.75" hidden="1">
      <c r="A79" s="52" t="s">
        <v>82</v>
      </c>
      <c r="B79" s="50" t="s">
        <v>11</v>
      </c>
      <c r="C79" s="50" t="s">
        <v>6</v>
      </c>
      <c r="D79" s="49" t="s">
        <v>83</v>
      </c>
      <c r="E79" s="37"/>
      <c r="F79" s="63">
        <f>F80</f>
        <v>0</v>
      </c>
      <c r="G79" s="32">
        <f>G80</f>
        <v>0</v>
      </c>
      <c r="BJ79"/>
      <c r="BK79"/>
    </row>
    <row r="80" spans="1:63" ht="25.5" hidden="1">
      <c r="A80" s="27" t="s">
        <v>84</v>
      </c>
      <c r="B80" s="7" t="s">
        <v>11</v>
      </c>
      <c r="C80" s="7" t="s">
        <v>6</v>
      </c>
      <c r="D80" s="16" t="s">
        <v>83</v>
      </c>
      <c r="E80" s="7" t="s">
        <v>46</v>
      </c>
      <c r="F80" s="63">
        <f>F81</f>
        <v>0</v>
      </c>
      <c r="G80" s="32">
        <f>G81</f>
        <v>0</v>
      </c>
      <c r="BJ80"/>
      <c r="BK80"/>
    </row>
    <row r="81" spans="1:63" ht="25.5" hidden="1">
      <c r="A81" s="27" t="s">
        <v>75</v>
      </c>
      <c r="B81" s="7" t="s">
        <v>11</v>
      </c>
      <c r="C81" s="7" t="s">
        <v>6</v>
      </c>
      <c r="D81" s="16" t="s">
        <v>83</v>
      </c>
      <c r="E81" s="7" t="s">
        <v>45</v>
      </c>
      <c r="F81" s="63">
        <v>0</v>
      </c>
      <c r="G81" s="32">
        <v>0</v>
      </c>
      <c r="BJ81"/>
      <c r="BK81"/>
    </row>
    <row r="82" spans="1:63" ht="12.75">
      <c r="A82" s="51" t="s">
        <v>18</v>
      </c>
      <c r="B82" s="25" t="s">
        <v>11</v>
      </c>
      <c r="C82" s="25" t="s">
        <v>6</v>
      </c>
      <c r="D82" s="24" t="s">
        <v>36</v>
      </c>
      <c r="E82" s="25"/>
      <c r="F82" s="70">
        <f>F83</f>
        <v>857654.84</v>
      </c>
      <c r="G82" s="28">
        <f>G83</f>
        <v>638575.34</v>
      </c>
      <c r="BJ82"/>
      <c r="BK82"/>
    </row>
    <row r="83" spans="1:63" ht="25.5">
      <c r="A83" s="27" t="s">
        <v>52</v>
      </c>
      <c r="B83" s="37" t="s">
        <v>11</v>
      </c>
      <c r="C83" s="37" t="s">
        <v>6</v>
      </c>
      <c r="D83" s="35" t="s">
        <v>36</v>
      </c>
      <c r="E83" s="37" t="s">
        <v>46</v>
      </c>
      <c r="F83" s="63">
        <f>F84</f>
        <v>857654.84</v>
      </c>
      <c r="G83" s="32">
        <f>G84</f>
        <v>638575.34</v>
      </c>
      <c r="BJ83"/>
      <c r="BK83"/>
    </row>
    <row r="84" spans="1:63" ht="25.5">
      <c r="A84" s="27" t="s">
        <v>53</v>
      </c>
      <c r="B84" s="37" t="s">
        <v>11</v>
      </c>
      <c r="C84" s="37" t="s">
        <v>6</v>
      </c>
      <c r="D84" s="35" t="s">
        <v>36</v>
      </c>
      <c r="E84" s="37" t="s">
        <v>45</v>
      </c>
      <c r="F84" s="63">
        <v>857654.84</v>
      </c>
      <c r="G84" s="60">
        <v>638575.34</v>
      </c>
      <c r="BJ84"/>
      <c r="BK84"/>
    </row>
    <row r="85" spans="1:63" ht="25.5">
      <c r="A85" s="51" t="s">
        <v>19</v>
      </c>
      <c r="B85" s="25" t="s">
        <v>11</v>
      </c>
      <c r="C85" s="25" t="s">
        <v>6</v>
      </c>
      <c r="D85" s="24" t="s">
        <v>35</v>
      </c>
      <c r="E85" s="25"/>
      <c r="F85" s="70">
        <f>F86</f>
        <v>94920.6</v>
      </c>
      <c r="G85" s="28">
        <f>G86</f>
        <v>92391.94</v>
      </c>
      <c r="BJ85"/>
      <c r="BK85"/>
    </row>
    <row r="86" spans="1:63" ht="25.5">
      <c r="A86" s="27" t="s">
        <v>52</v>
      </c>
      <c r="B86" s="37" t="s">
        <v>11</v>
      </c>
      <c r="C86" s="37" t="s">
        <v>6</v>
      </c>
      <c r="D86" s="35" t="s">
        <v>35</v>
      </c>
      <c r="E86" s="37" t="s">
        <v>46</v>
      </c>
      <c r="F86" s="63">
        <f>F87</f>
        <v>94920.6</v>
      </c>
      <c r="G86" s="32">
        <f>G87</f>
        <v>92391.94</v>
      </c>
      <c r="BJ86"/>
      <c r="BK86"/>
    </row>
    <row r="87" spans="1:63" ht="25.5">
      <c r="A87" s="27" t="s">
        <v>53</v>
      </c>
      <c r="B87" s="37" t="s">
        <v>11</v>
      </c>
      <c r="C87" s="37" t="s">
        <v>6</v>
      </c>
      <c r="D87" s="35" t="s">
        <v>35</v>
      </c>
      <c r="E87" s="37" t="s">
        <v>45</v>
      </c>
      <c r="F87" s="63">
        <v>94920.6</v>
      </c>
      <c r="G87" s="32">
        <v>92391.94</v>
      </c>
      <c r="BJ87"/>
      <c r="BK87"/>
    </row>
    <row r="88" spans="1:63" ht="25.5" hidden="1">
      <c r="A88" s="58" t="s">
        <v>102</v>
      </c>
      <c r="B88" s="25" t="s">
        <v>11</v>
      </c>
      <c r="C88" s="25" t="s">
        <v>6</v>
      </c>
      <c r="D88" s="24" t="s">
        <v>103</v>
      </c>
      <c r="E88" s="25"/>
      <c r="F88" s="63"/>
      <c r="G88" s="32"/>
      <c r="BJ88"/>
      <c r="BK88"/>
    </row>
    <row r="89" spans="1:63" ht="25.5" hidden="1">
      <c r="A89" s="27" t="s">
        <v>52</v>
      </c>
      <c r="B89" s="37" t="s">
        <v>11</v>
      </c>
      <c r="C89" s="37" t="s">
        <v>6</v>
      </c>
      <c r="D89" s="35" t="s">
        <v>103</v>
      </c>
      <c r="E89" s="37" t="s">
        <v>45</v>
      </c>
      <c r="F89" s="63"/>
      <c r="G89" s="32"/>
      <c r="BJ89"/>
      <c r="BK89"/>
    </row>
    <row r="90" spans="1:63" ht="25.5" hidden="1">
      <c r="A90" s="27" t="s">
        <v>53</v>
      </c>
      <c r="B90" s="37" t="s">
        <v>11</v>
      </c>
      <c r="C90" s="37" t="s">
        <v>6</v>
      </c>
      <c r="D90" s="35" t="s">
        <v>103</v>
      </c>
      <c r="E90" s="37" t="s">
        <v>45</v>
      </c>
      <c r="F90" s="63"/>
      <c r="G90" s="32"/>
      <c r="BJ90"/>
      <c r="BK90"/>
    </row>
    <row r="91" spans="1:63" ht="12.75" hidden="1">
      <c r="A91" s="39" t="s">
        <v>56</v>
      </c>
      <c r="B91" s="25" t="s">
        <v>10</v>
      </c>
      <c r="C91" s="25" t="s">
        <v>23</v>
      </c>
      <c r="D91" s="25"/>
      <c r="E91" s="25"/>
      <c r="F91" s="70"/>
      <c r="G91" s="28"/>
      <c r="BJ91"/>
      <c r="BK91"/>
    </row>
    <row r="92" spans="1:63" ht="12.75" hidden="1">
      <c r="A92" s="8" t="s">
        <v>27</v>
      </c>
      <c r="B92" s="9" t="s">
        <v>10</v>
      </c>
      <c r="C92" s="9" t="s">
        <v>3</v>
      </c>
      <c r="D92" s="40"/>
      <c r="E92" s="9"/>
      <c r="F92" s="64"/>
      <c r="G92" s="29"/>
      <c r="BJ92"/>
      <c r="BK92"/>
    </row>
    <row r="93" spans="1:63" ht="25.5" hidden="1">
      <c r="A93" s="8" t="s">
        <v>57</v>
      </c>
      <c r="B93" s="9" t="s">
        <v>10</v>
      </c>
      <c r="C93" s="9" t="s">
        <v>3</v>
      </c>
      <c r="D93" s="40" t="s">
        <v>68</v>
      </c>
      <c r="E93" s="9"/>
      <c r="F93" s="64"/>
      <c r="G93" s="29"/>
      <c r="BJ93"/>
      <c r="BK93"/>
    </row>
    <row r="94" spans="1:63" ht="12.75" hidden="1">
      <c r="A94" s="27" t="s">
        <v>58</v>
      </c>
      <c r="B94" s="9" t="s">
        <v>10</v>
      </c>
      <c r="C94" s="9" t="s">
        <v>3</v>
      </c>
      <c r="D94" s="40" t="s">
        <v>68</v>
      </c>
      <c r="E94" s="41" t="s">
        <v>59</v>
      </c>
      <c r="F94" s="64"/>
      <c r="G94" s="29"/>
      <c r="BJ94"/>
      <c r="BK94"/>
    </row>
    <row r="95" spans="1:63" ht="12.75" hidden="1">
      <c r="A95" s="27" t="s">
        <v>99</v>
      </c>
      <c r="B95" s="9" t="s">
        <v>10</v>
      </c>
      <c r="C95" s="9" t="s">
        <v>3</v>
      </c>
      <c r="D95" s="40" t="s">
        <v>68</v>
      </c>
      <c r="E95" s="57">
        <v>312</v>
      </c>
      <c r="F95" s="64"/>
      <c r="G95" s="29"/>
      <c r="BJ95"/>
      <c r="BK95"/>
    </row>
    <row r="96" spans="1:63" ht="12.75">
      <c r="A96" s="17" t="s">
        <v>13</v>
      </c>
      <c r="B96" s="18"/>
      <c r="C96" s="18"/>
      <c r="D96" s="18"/>
      <c r="E96" s="18"/>
      <c r="F96" s="44">
        <f>F91+F76+F51+F43+F11+F57</f>
        <v>3539370.03</v>
      </c>
      <c r="G96" s="44">
        <f>G91+G76+G51+G43+G11+G57</f>
        <v>3215117.3300000005</v>
      </c>
      <c r="BJ96"/>
      <c r="BK96"/>
    </row>
    <row r="97" ht="12.75">
      <c r="G97" s="47"/>
    </row>
  </sheetData>
  <sheetProtection/>
  <mergeCells count="10">
    <mergeCell ref="B3:G3"/>
    <mergeCell ref="A2:G2"/>
    <mergeCell ref="B4:G4"/>
    <mergeCell ref="D1:G1"/>
    <mergeCell ref="D7:D8"/>
    <mergeCell ref="E7:E8"/>
    <mergeCell ref="A5:G5"/>
    <mergeCell ref="A7:A8"/>
    <mergeCell ref="B7:B8"/>
    <mergeCell ref="C7:C8"/>
  </mergeCells>
  <printOptions/>
  <pageMargins left="0.52" right="0.27" top="0.3937007874015748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Bud-Inna</dc:creator>
  <cp:keywords/>
  <dc:description/>
  <cp:lastModifiedBy>User</cp:lastModifiedBy>
  <cp:lastPrinted>2023-06-26T12:23:50Z</cp:lastPrinted>
  <dcterms:created xsi:type="dcterms:W3CDTF">2007-11-14T07:09:05Z</dcterms:created>
  <dcterms:modified xsi:type="dcterms:W3CDTF">2023-06-26T12:23:59Z</dcterms:modified>
  <cp:category/>
  <cp:version/>
  <cp:contentType/>
  <cp:contentStatus/>
</cp:coreProperties>
</file>