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30" activeTab="0"/>
  </bookViews>
  <sheets>
    <sheet name="Приложение № 3" sheetId="1" r:id="rId1"/>
  </sheets>
  <definedNames>
    <definedName name="_xlnm.Print_Titles" localSheetId="0">'Приложение № 3'!$16:$17</definedName>
    <definedName name="_xlnm.Print_Area" localSheetId="0">'Приложение № 3'!$A$1:$F$96</definedName>
  </definedNames>
  <calcPr fullCalcOnLoad="1"/>
</workbook>
</file>

<file path=xl/sharedStrings.xml><?xml version="1.0" encoding="utf-8"?>
<sst xmlns="http://schemas.openxmlformats.org/spreadsheetml/2006/main" count="162" uniqueCount="154">
  <si>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</si>
  <si>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</si>
  <si>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</si>
  <si>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</si>
  <si>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</si>
  <si>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</si>
  <si>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</si>
  <si>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</si>
  <si>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</si>
  <si>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</si>
  <si>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</si>
  <si>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</si>
  <si>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</si>
  <si>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</si>
  <si>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</si>
  <si>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</si>
  <si>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</si>
  <si>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</si>
  <si>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</si>
  <si>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</si>
  <si>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</si>
  <si>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1 11 05035 10 0000 120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</si>
  <si>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</si>
  <si>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</si>
  <si>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</si>
  <si>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</si>
  <si>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</si>
  <si>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</si>
  <si>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</si>
  <si>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</si>
  <si>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</si>
  <si>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</si>
  <si>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Сумма, тыс. рублей</t>
  </si>
  <si>
    <t>Иные межбюджетные трансферты бюджетам субъектов Российской Федерации и муниципальных образований</t>
  </si>
  <si>
    <t>2023 год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</si>
  <si>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</si>
  <si>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</si>
  <si>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</si>
  <si>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</si>
  <si>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</si>
  <si>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</si>
  <si>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</si>
  <si>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</si>
  <si>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</si>
  <si>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</si>
  <si>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</si>
  <si>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</si>
  <si>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</si>
  <si>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</si>
  <si>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</si>
  <si>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</si>
  <si>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Прочие дотации бюджетам сельских поселений</t>
  </si>
  <si>
    <t>2 02 19999 10 0000 150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</si>
  <si>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</si>
  <si>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</si>
  <si>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</si>
  <si>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</si>
  <si>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</si>
  <si>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</si>
  <si>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</si>
  <si>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</si>
  <si>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</si>
  <si>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</si>
  <si>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</si>
  <si>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</si>
  <si>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</si>
  <si>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</si>
  <si>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</si>
  <si>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</si>
  <si>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субсидии бюджетам сельских поселений</t>
  </si>
  <si>
    <t>2 02 29999 10 0000 150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</si>
  <si>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</si>
  <si>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</si>
  <si>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</si>
  <si>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</si>
  <si>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</si>
  <si>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</si>
  <si>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межбюджетные трансферты, передаваемые бюджетам сельских поселений</t>
  </si>
  <si>
    <t>2 02 49999 10 0000 150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</si>
  <si>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</si>
  <si>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</si>
  <si>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</si>
  <si>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2 07 05000 10 0000 150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</si>
  <si>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</si>
  <si>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</si>
  <si>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</si>
  <si>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</si>
  <si>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</si>
  <si>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</si>
  <si>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</si>
  <si>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</si>
  <si>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</si>
  <si>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</si>
  <si>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НАЛОГИ НА СОВОКУПНЫЙ ДОХОД</t>
  </si>
  <si>
    <t>1 05 00000 00 0000 000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</si>
  <si>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</si>
  <si>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</si>
  <si>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</si>
  <si>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</si>
  <si>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</si>
  <si>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</si>
  <si>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</si>
  <si>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</si>
  <si>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</si>
  <si>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</si>
  <si>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</si>
  <si>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</si>
  <si>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Приложение № 1</t>
  </si>
  <si>
    <t xml:space="preserve">Прочие безвозмездные поступления  </t>
  </si>
  <si>
    <t>2 07 05000 00 0000 000</t>
  </si>
  <si>
    <t>2 07 05030 10 0000 150</t>
  </si>
  <si>
    <t xml:space="preserve">Прочие безвозмездные поступления в бюджеты муниципальных районов </t>
  </si>
  <si>
    <t xml:space="preserve">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</si>
  <si>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
</t>
  </si>
  <si>
    <t>2 19 00000 00 0000 000</t>
  </si>
  <si>
    <t xml:space="preserve">Врзврат остатков субсидий, субвенцийи иных межбюджетных трансфертов, имеющих целевое назначение, прошлых лет   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</si>
  <si>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</si>
  <si>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2 19 60010 10 0000 150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</si>
  <si>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
</t>
  </si>
  <si>
    <t>2 18 00000 00 0000 000</t>
  </si>
  <si>
    <t xml:space="preserve"> 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
</t>
  </si>
  <si>
    <t>2 18 60010 10 0000 150</t>
  </si>
  <si>
    <t>Утверждено</t>
  </si>
  <si>
    <t>Исполнено</t>
  </si>
  <si>
    <t xml:space="preserve"> 1 01 02080 01 0000 110</t>
  </si>
  <si>
    <t xml:space="preserve"> 1 01 02020 01 0000 110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</si>
  <si>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адвокатские.</t>
  </si>
  <si>
    <t xml:space="preserve"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  
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</si>
  <si>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</si>
  <si>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</si>
  <si>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</si>
  <si>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1 09 04000 00 0000 000</t>
  </si>
  <si>
    <t>1 09 04050 00 0000 000</t>
  </si>
  <si>
    <t>1 09 04053 00 0000 000</t>
  </si>
  <si>
    <t>Земельный налог (по обязательствам, возникшим до 1 января 2006 г)</t>
  </si>
  <si>
    <t>Земельный налог (по обязательствам, возникшим до 1 января 2006 г), мобилизируемый на территориях сельских поселений</t>
  </si>
  <si>
    <t xml:space="preserve">к решению Собрания депутатов </t>
  </si>
  <si>
    <t>Устьянского муниципального округа</t>
  </si>
  <si>
    <t>Отчет о поступлении доходов бюджета сельского  поселения "Ростовско-Минское"  Устьянского муниципального района Архангельской области  за 2022 год</t>
  </si>
  <si>
    <t>Дотации на поддержку мер по обеспечению сбалансированности бюджетов поселений</t>
  </si>
  <si>
    <t>2 02 1500210 0000 150</t>
  </si>
  <si>
    <t>Налог на совокупный доход</t>
  </si>
  <si>
    <t>1 05 0000 00 0000 000</t>
  </si>
  <si>
    <t>Единый сельскохозяйственный налог</t>
  </si>
  <si>
    <t>1 05 03010 01 0000 110</t>
  </si>
  <si>
    <t xml:space="preserve"> Земельный налог с организаций</t>
  </si>
  <si>
    <t>Доходы от реализации иного имущества, находящегося в собственности сельских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</si>
  <si>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</si>
  <si>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Административные штрафы, установленные законами субъектов РФ об административных правонарушениях, за нарушение законов и иных нормативных правовых актов субъектов РФ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</si>
  <si>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</si>
  <si>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</si>
  <si>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1 13 00000 00 0000 000</t>
  </si>
  <si>
    <t>1 13 02995 10 0000 130</t>
  </si>
  <si>
    <t xml:space="preserve"> от 22 июня 2023 г. № 132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</si>
</sst>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</numFmts>
  <fonts count="40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49" fontId="1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 inden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readingOrder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1"/>
    </xf>
    <xf numFmtId="0" fontId="1" fillId="0" borderId="11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wrapText="1" indent="1"/>
    </xf>
    <xf numFmtId="4" fontId="1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1" fillId="33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 inden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33" borderId="20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 horizontal="right" vertical="justify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38.00390625" style="4" customWidth="1"/>
    <col min="2" max="2" width="23.375" style="4" customWidth="1"/>
    <col min="3" max="3" width="18.25390625" style="4" customWidth="1"/>
    <col min="4" max="4" width="14.25390625" style="4" hidden="1" customWidth="1"/>
    <col min="5" max="5" width="19.75390625" style="4" customWidth="1"/>
    <col min="6" max="6" width="0.12890625" style="4" hidden="1" customWidth="1"/>
    <col min="7" max="7" width="9.125" style="4" customWidth="1"/>
    <col min="8" max="8" width="16.00390625" style="4" bestFit="1" customWidth="1"/>
    <col min="9" max="16384" width="9.125" style="4" customWidth="1"/>
  </cols>
  <sheetData>
    <row r="1" spans="2:5" ht="15.75">
      <c r="B1" s="60" t="s">
        <v>107</v>
      </c>
      <c r="C1" s="60"/>
      <c r="D1" s="60"/>
      <c r="E1" s="60"/>
    </row>
    <row r="2" spans="2:5" ht="15.75" customHeight="1">
      <c r="B2" s="60" t="s">
        <v>136</v>
      </c>
      <c r="C2" s="60"/>
      <c r="D2" s="60"/>
      <c r="E2" s="60"/>
    </row>
    <row r="3" spans="2:5" ht="20.25" customHeight="1">
      <c r="B3" s="60" t="s">
        <v>137</v>
      </c>
      <c r="C3" s="60"/>
      <c r="D3" s="60"/>
      <c r="E3" s="60"/>
    </row>
    <row r="4" spans="2:5" ht="33" customHeight="1" hidden="1">
      <c r="B4" s="60"/>
      <c r="C4" s="60"/>
      <c r="D4" s="60"/>
      <c r="E4" s="60"/>
    </row>
    <row r="5" spans="2:5" ht="15.75">
      <c r="B5" s="61" t="s">
        <v>153</v>
      </c>
      <c r="C5" s="61"/>
      <c r="D5" s="61"/>
      <c r="E5" s="61"/>
    </row>
    <row r="6" spans="2:5" ht="50.25" customHeight="1" hidden="1">
      <c r="B6" s="1"/>
      <c r="C6" s="59"/>
      <c r="D6" s="59"/>
      <c r="E6" s="59"/>
    </row>
    <row r="7" spans="2:5" ht="19.5" customHeight="1" hidden="1">
      <c r="B7" s="1"/>
      <c r="C7" s="1"/>
      <c r="D7" s="1"/>
      <c r="E7" s="1"/>
    </row>
    <row r="8" spans="1:6" ht="17.25" customHeight="1" hidden="1">
      <c r="A8" s="1"/>
      <c r="B8" s="2"/>
      <c r="F8" s="3"/>
    </row>
    <row r="9" spans="1:6" ht="19.5" customHeight="1" hidden="1">
      <c r="A9" s="1"/>
      <c r="B9" s="2"/>
      <c r="F9" s="3"/>
    </row>
    <row r="10" spans="1:6" ht="19.5" customHeight="1" hidden="1">
      <c r="A10" s="1"/>
      <c r="B10" s="2"/>
      <c r="F10" s="3"/>
    </row>
    <row r="11" spans="1:6" ht="30" customHeight="1" hidden="1">
      <c r="A11" s="1"/>
      <c r="B11" s="2"/>
      <c r="F11" s="3"/>
    </row>
    <row r="12" spans="1:6" ht="15.75" hidden="1">
      <c r="A12" s="1"/>
      <c r="B12" s="2"/>
      <c r="F12" s="3"/>
    </row>
    <row r="13" spans="1:6" ht="15.75">
      <c r="A13" s="1"/>
      <c r="B13" s="2"/>
      <c r="C13" s="5"/>
      <c r="D13" s="5"/>
      <c r="E13" s="5"/>
      <c r="F13" s="3"/>
    </row>
    <row r="14" spans="1:5" ht="52.5" customHeight="1">
      <c r="A14" s="57" t="s">
        <v>138</v>
      </c>
      <c r="B14" s="57"/>
      <c r="C14" s="57"/>
      <c r="D14" s="57"/>
      <c r="E14" s="57"/>
    </row>
    <row r="15" spans="1:5" ht="16.5" customHeight="1">
      <c r="A15" s="58"/>
      <c r="B15" s="58"/>
      <c r="C15" s="58"/>
      <c r="D15" s="58"/>
      <c r="E15" s="58"/>
    </row>
    <row r="16" spans="1:5" ht="14.25" customHeight="1">
      <c r="A16" s="53" t="s">
        <v>10</v>
      </c>
      <c r="B16" s="53" t="s">
        <v>11</v>
      </c>
      <c r="C16" s="54" t="s">
        <v>32</v>
      </c>
      <c r="D16" s="55"/>
      <c r="E16" s="56"/>
    </row>
    <row r="17" spans="1:5" ht="36.75" customHeight="1">
      <c r="A17" s="53"/>
      <c r="B17" s="53"/>
      <c r="C17" s="6" t="s">
        <v>122</v>
      </c>
      <c r="D17" s="6" t="s">
        <v>34</v>
      </c>
      <c r="E17" s="6" t="s">
        <v>123</v>
      </c>
    </row>
    <row r="18" spans="1:5" ht="31.5">
      <c r="A18" s="7" t="s">
        <v>15</v>
      </c>
      <c r="B18" s="8" t="s">
        <v>6</v>
      </c>
      <c r="C18" s="40">
        <f>C19+C28+C37+C44+C51</f>
        <v>1676741</v>
      </c>
      <c r="D18" s="40">
        <f>D19+D28+D37+D44</f>
        <v>3193489</v>
      </c>
      <c r="E18" s="40">
        <f>E19+E28+E37+E44+E40+E51+E26+E57+E49</f>
        <v>1247435.76</v>
      </c>
    </row>
    <row r="19" spans="1:5" ht="21" customHeight="1">
      <c r="A19" s="9" t="s">
        <v>4</v>
      </c>
      <c r="B19" s="17" t="s">
        <v>7</v>
      </c>
      <c r="C19" s="39">
        <f aca="true" t="shared" si="0" ref="C19:E20">C20</f>
        <v>425910</v>
      </c>
      <c r="D19" s="39">
        <f t="shared" si="0"/>
        <v>879126</v>
      </c>
      <c r="E19" s="39">
        <f t="shared" si="0"/>
        <v>557916.05</v>
      </c>
    </row>
    <row r="20" spans="1:5" ht="17.25" customHeight="1">
      <c r="A20" s="10" t="s">
        <v>0</v>
      </c>
      <c r="B20" s="17" t="s">
        <v>8</v>
      </c>
      <c r="C20" s="39">
        <f>C21+C24</f>
        <v>425910</v>
      </c>
      <c r="D20" s="39">
        <f t="shared" si="0"/>
        <v>879126</v>
      </c>
      <c r="E20" s="39">
        <f>E21+E24+E25+E23</f>
        <v>557916.05</v>
      </c>
    </row>
    <row r="21" spans="1:5" ht="68.25" customHeight="1">
      <c r="A21" s="10" t="s">
        <v>102</v>
      </c>
      <c r="B21" s="17" t="s">
        <v>101</v>
      </c>
      <c r="C21" s="39">
        <v>425910</v>
      </c>
      <c r="D21" s="39">
        <v>879126</v>
      </c>
      <c r="E21" s="39">
        <v>548507.66</v>
      </c>
    </row>
    <row r="22" spans="1:5" ht="17.25" customHeight="1" hidden="1">
      <c r="A22" s="11" t="s">
        <v>93</v>
      </c>
      <c r="B22" s="17" t="s">
        <v>94</v>
      </c>
      <c r="C22" s="39"/>
      <c r="D22" s="39"/>
      <c r="E22" s="39"/>
    </row>
    <row r="23" spans="1:5" ht="78.75" customHeight="1">
      <c r="A23" s="10" t="s">
        <v>126</v>
      </c>
      <c r="B23" s="17" t="s">
        <v>125</v>
      </c>
      <c r="C23" s="39"/>
      <c r="D23" s="39"/>
      <c r="E23" s="39"/>
    </row>
    <row r="24" spans="1:5" ht="88.5" customHeight="1">
      <c r="A24" s="10" t="s">
        <v>113</v>
      </c>
      <c r="B24" s="17" t="s">
        <v>112</v>
      </c>
      <c r="C24" s="39"/>
      <c r="D24" s="39">
        <v>0</v>
      </c>
      <c r="E24" s="39">
        <v>9408.39</v>
      </c>
    </row>
    <row r="25" spans="1:5" ht="88.5" customHeight="1">
      <c r="A25" s="10" t="s">
        <v>127</v>
      </c>
      <c r="B25" s="17" t="s">
        <v>124</v>
      </c>
      <c r="C25" s="39"/>
      <c r="D25" s="39"/>
      <c r="E25" s="39"/>
    </row>
    <row r="26" spans="1:5" ht="33.75" customHeight="1">
      <c r="A26" s="10" t="s">
        <v>141</v>
      </c>
      <c r="B26" s="17" t="s">
        <v>142</v>
      </c>
      <c r="C26" s="39"/>
      <c r="D26" s="39"/>
      <c r="E26" s="39">
        <v>1458.9</v>
      </c>
    </row>
    <row r="27" spans="1:5" ht="33.75" customHeight="1">
      <c r="A27" s="10" t="s">
        <v>143</v>
      </c>
      <c r="B27" s="17" t="s">
        <v>144</v>
      </c>
      <c r="C27" s="39"/>
      <c r="D27" s="39"/>
      <c r="E27" s="39">
        <v>1458.9</v>
      </c>
    </row>
    <row r="28" spans="1:5" ht="15.75">
      <c r="A28" s="11" t="s">
        <v>1</v>
      </c>
      <c r="B28" s="17" t="s">
        <v>22</v>
      </c>
      <c r="C28" s="39">
        <f>C29+C32</f>
        <v>1080677</v>
      </c>
      <c r="D28" s="39">
        <f>D29+D32</f>
        <v>2079000</v>
      </c>
      <c r="E28" s="39">
        <f>E29+E32</f>
        <v>531679.0700000001</v>
      </c>
    </row>
    <row r="29" spans="1:5" ht="15.75">
      <c r="A29" s="11" t="s">
        <v>17</v>
      </c>
      <c r="B29" s="17" t="s">
        <v>23</v>
      </c>
      <c r="C29" s="39">
        <f>C30</f>
        <v>156677</v>
      </c>
      <c r="D29" s="39">
        <f>D30</f>
        <v>313000</v>
      </c>
      <c r="E29" s="39">
        <f>E30</f>
        <v>11353.36</v>
      </c>
    </row>
    <row r="30" spans="1:5" ht="78.75">
      <c r="A30" s="10" t="s">
        <v>45</v>
      </c>
      <c r="B30" s="17" t="s">
        <v>46</v>
      </c>
      <c r="C30" s="39">
        <v>156677</v>
      </c>
      <c r="D30" s="39">
        <v>313000</v>
      </c>
      <c r="E30" s="39">
        <v>11353.36</v>
      </c>
    </row>
    <row r="31" spans="1:5" ht="15.75" hidden="1">
      <c r="A31" s="10"/>
      <c r="B31" s="17"/>
      <c r="C31" s="39"/>
      <c r="D31" s="39"/>
      <c r="E31" s="39"/>
    </row>
    <row r="32" spans="1:5" ht="31.5">
      <c r="A32" s="24" t="s">
        <v>18</v>
      </c>
      <c r="B32" s="30" t="s">
        <v>19</v>
      </c>
      <c r="C32" s="39">
        <f>C33+C35</f>
        <v>924000</v>
      </c>
      <c r="D32" s="39">
        <f>D33+D35</f>
        <v>1766000</v>
      </c>
      <c r="E32" s="39">
        <f>E33+E35</f>
        <v>520325.71</v>
      </c>
    </row>
    <row r="33" spans="1:5" ht="31.5">
      <c r="A33" s="26" t="s">
        <v>145</v>
      </c>
      <c r="B33" s="30" t="s">
        <v>39</v>
      </c>
      <c r="C33" s="39">
        <f>C34</f>
        <v>221000</v>
      </c>
      <c r="D33" s="39">
        <f>D34</f>
        <v>274000</v>
      </c>
      <c r="E33" s="39">
        <f>E34</f>
        <v>151237.7</v>
      </c>
    </row>
    <row r="34" spans="1:5" ht="63">
      <c r="A34" s="26" t="s">
        <v>104</v>
      </c>
      <c r="B34" s="30" t="s">
        <v>103</v>
      </c>
      <c r="C34" s="39">
        <v>221000</v>
      </c>
      <c r="D34" s="39">
        <v>274000</v>
      </c>
      <c r="E34" s="39">
        <v>151237.7</v>
      </c>
    </row>
    <row r="35" spans="1:5" ht="15.75">
      <c r="A35" s="27" t="s">
        <v>38</v>
      </c>
      <c r="B35" s="17" t="s">
        <v>37</v>
      </c>
      <c r="C35" s="39">
        <f>C36</f>
        <v>703000</v>
      </c>
      <c r="D35" s="39">
        <f>D36</f>
        <v>1492000</v>
      </c>
      <c r="E35" s="39">
        <f>E36</f>
        <v>369088.01</v>
      </c>
    </row>
    <row r="36" spans="1:5" ht="63">
      <c r="A36" s="26" t="s">
        <v>105</v>
      </c>
      <c r="B36" s="17" t="s">
        <v>106</v>
      </c>
      <c r="C36" s="39">
        <v>703000</v>
      </c>
      <c r="D36" s="39">
        <v>1492000</v>
      </c>
      <c r="E36" s="39">
        <v>369088.01</v>
      </c>
    </row>
    <row r="37" spans="1:5" ht="15.75">
      <c r="A37" s="11" t="s">
        <v>13</v>
      </c>
      <c r="B37" s="17" t="s">
        <v>25</v>
      </c>
      <c r="C37" s="39">
        <f aca="true" t="shared" si="1" ref="C37:E38">C38</f>
        <v>16685</v>
      </c>
      <c r="D37" s="39">
        <f t="shared" si="1"/>
        <v>10000</v>
      </c>
      <c r="E37" s="39">
        <f t="shared" si="1"/>
        <v>18900</v>
      </c>
    </row>
    <row r="38" spans="1:5" ht="86.25" customHeight="1">
      <c r="A38" s="25" t="s">
        <v>40</v>
      </c>
      <c r="B38" s="17" t="s">
        <v>41</v>
      </c>
      <c r="C38" s="39">
        <f t="shared" si="1"/>
        <v>16685</v>
      </c>
      <c r="D38" s="39">
        <f t="shared" si="1"/>
        <v>10000</v>
      </c>
      <c r="E38" s="39">
        <f t="shared" si="1"/>
        <v>18900</v>
      </c>
    </row>
    <row r="39" spans="1:5" ht="116.25" customHeight="1">
      <c r="A39" s="10" t="s">
        <v>24</v>
      </c>
      <c r="B39" s="17" t="s">
        <v>20</v>
      </c>
      <c r="C39" s="39">
        <v>16685</v>
      </c>
      <c r="D39" s="39">
        <v>10000</v>
      </c>
      <c r="E39" s="39">
        <v>18900</v>
      </c>
    </row>
    <row r="40" spans="1:5" ht="93.75" customHeight="1">
      <c r="A40" s="10" t="s">
        <v>128</v>
      </c>
      <c r="B40" s="17" t="s">
        <v>129</v>
      </c>
      <c r="C40" s="39"/>
      <c r="D40" s="39"/>
      <c r="E40" s="39">
        <f>E41</f>
        <v>-3268.78</v>
      </c>
    </row>
    <row r="41" spans="1:5" ht="24.75" customHeight="1">
      <c r="A41" s="10" t="s">
        <v>130</v>
      </c>
      <c r="B41" s="17" t="s">
        <v>131</v>
      </c>
      <c r="C41" s="39"/>
      <c r="D41" s="39"/>
      <c r="E41" s="39">
        <f>E42</f>
        <v>-3268.78</v>
      </c>
    </row>
    <row r="42" spans="1:5" ht="49.5" customHeight="1">
      <c r="A42" s="10" t="s">
        <v>134</v>
      </c>
      <c r="B42" s="17" t="s">
        <v>132</v>
      </c>
      <c r="C42" s="39"/>
      <c r="D42" s="39"/>
      <c r="E42" s="39">
        <f>E43</f>
        <v>-3268.78</v>
      </c>
    </row>
    <row r="43" spans="1:5" ht="78.75">
      <c r="A43" s="10" t="s">
        <v>135</v>
      </c>
      <c r="B43" s="17" t="s">
        <v>133</v>
      </c>
      <c r="C43" s="39"/>
      <c r="D43" s="39"/>
      <c r="E43" s="39">
        <v>-3268.78</v>
      </c>
    </row>
    <row r="44" spans="1:5" ht="79.5" customHeight="1">
      <c r="A44" s="9" t="s">
        <v>2</v>
      </c>
      <c r="B44" s="17" t="s">
        <v>26</v>
      </c>
      <c r="C44" s="39">
        <f>C45+C48</f>
        <v>153469</v>
      </c>
      <c r="D44" s="39">
        <f>D45+D48</f>
        <v>225363</v>
      </c>
      <c r="E44" s="39">
        <f>E45+E48</f>
        <v>154834.52</v>
      </c>
    </row>
    <row r="45" spans="1:5" ht="79.5" customHeight="1">
      <c r="A45" s="37" t="s">
        <v>85</v>
      </c>
      <c r="B45" s="17" t="s">
        <v>86</v>
      </c>
      <c r="C45" s="39">
        <v>11771</v>
      </c>
      <c r="D45" s="39">
        <v>225363</v>
      </c>
      <c r="E45" s="39">
        <v>13137</v>
      </c>
    </row>
    <row r="46" spans="1:5" ht="129" customHeight="1" hidden="1">
      <c r="A46" s="33" t="s">
        <v>42</v>
      </c>
      <c r="B46" s="17" t="s">
        <v>21</v>
      </c>
      <c r="C46" s="39"/>
      <c r="D46" s="39"/>
      <c r="E46" s="39"/>
    </row>
    <row r="47" spans="1:5" s="29" customFormat="1" ht="63" hidden="1">
      <c r="A47" s="34" t="s">
        <v>43</v>
      </c>
      <c r="B47" s="28" t="s">
        <v>44</v>
      </c>
      <c r="C47" s="41"/>
      <c r="D47" s="41"/>
      <c r="E47" s="41"/>
    </row>
    <row r="48" spans="1:5" s="29" customFormat="1" ht="157.5">
      <c r="A48" s="34" t="s">
        <v>87</v>
      </c>
      <c r="B48" s="28" t="s">
        <v>88</v>
      </c>
      <c r="C48" s="39">
        <v>141698</v>
      </c>
      <c r="D48" s="39">
        <v>0</v>
      </c>
      <c r="E48" s="39">
        <v>141697.52</v>
      </c>
    </row>
    <row r="49" spans="1:5" s="29" customFormat="1" ht="63">
      <c r="A49" s="34" t="s">
        <v>149</v>
      </c>
      <c r="B49" s="28" t="s">
        <v>151</v>
      </c>
      <c r="C49" s="39">
        <v>0</v>
      </c>
      <c r="D49" s="39"/>
      <c r="E49" s="39">
        <v>746</v>
      </c>
    </row>
    <row r="50" spans="1:5" s="29" customFormat="1" ht="47.25">
      <c r="A50" s="34" t="s">
        <v>150</v>
      </c>
      <c r="B50" s="28" t="s">
        <v>152</v>
      </c>
      <c r="C50" s="39">
        <v>0</v>
      </c>
      <c r="D50" s="39"/>
      <c r="E50" s="39">
        <v>746</v>
      </c>
    </row>
    <row r="51" spans="1:5" s="29" customFormat="1" ht="47.25">
      <c r="A51" s="31" t="s">
        <v>89</v>
      </c>
      <c r="B51" s="28" t="s">
        <v>90</v>
      </c>
      <c r="C51" s="39">
        <v>0</v>
      </c>
      <c r="D51" s="41">
        <f>D53</f>
        <v>0</v>
      </c>
      <c r="E51" s="39">
        <f>E53</f>
        <v>-16830</v>
      </c>
    </row>
    <row r="52" spans="1:5" s="29" customFormat="1" ht="176.25" customHeight="1" hidden="1">
      <c r="A52" s="38" t="s">
        <v>91</v>
      </c>
      <c r="B52" s="28" t="s">
        <v>92</v>
      </c>
      <c r="C52" s="39"/>
      <c r="D52" s="41"/>
      <c r="E52" s="39"/>
    </row>
    <row r="53" spans="1:5" s="29" customFormat="1" ht="99" customHeight="1">
      <c r="A53" s="38" t="s">
        <v>146</v>
      </c>
      <c r="B53" s="28" t="s">
        <v>147</v>
      </c>
      <c r="C53" s="39">
        <v>0</v>
      </c>
      <c r="D53" s="41">
        <v>0</v>
      </c>
      <c r="E53" s="39">
        <v>-16830</v>
      </c>
    </row>
    <row r="54" spans="1:5" ht="31.5" hidden="1">
      <c r="A54" s="32" t="s">
        <v>96</v>
      </c>
      <c r="B54" s="17" t="s">
        <v>95</v>
      </c>
      <c r="C54" s="39"/>
      <c r="D54" s="39"/>
      <c r="E54" s="39"/>
    </row>
    <row r="55" spans="1:5" ht="126" hidden="1">
      <c r="A55" s="35" t="s">
        <v>98</v>
      </c>
      <c r="B55" s="17" t="s">
        <v>97</v>
      </c>
      <c r="C55" s="39"/>
      <c r="D55" s="39"/>
      <c r="E55" s="39"/>
    </row>
    <row r="56" spans="1:5" ht="94.5" hidden="1">
      <c r="A56" s="12" t="s">
        <v>99</v>
      </c>
      <c r="B56" s="13" t="s">
        <v>100</v>
      </c>
      <c r="C56" s="42"/>
      <c r="D56" s="42"/>
      <c r="E56" s="42"/>
    </row>
    <row r="57" spans="1:5" ht="31.5">
      <c r="A57" s="51" t="s">
        <v>96</v>
      </c>
      <c r="B57" s="52" t="s">
        <v>95</v>
      </c>
      <c r="C57" s="48">
        <v>0</v>
      </c>
      <c r="D57" s="48"/>
      <c r="E57" s="48">
        <v>2000</v>
      </c>
    </row>
    <row r="58" spans="1:5" ht="110.25">
      <c r="A58" s="51" t="s">
        <v>148</v>
      </c>
      <c r="B58" s="52" t="s">
        <v>97</v>
      </c>
      <c r="C58" s="48">
        <v>0</v>
      </c>
      <c r="D58" s="48"/>
      <c r="E58" s="48">
        <v>2000</v>
      </c>
    </row>
    <row r="59" spans="1:5" ht="33.75" customHeight="1">
      <c r="A59" s="14" t="s">
        <v>3</v>
      </c>
      <c r="B59" s="15" t="s">
        <v>9</v>
      </c>
      <c r="C59" s="43">
        <f>C60</f>
        <v>2001889.26</v>
      </c>
      <c r="D59" s="43">
        <f>D60</f>
        <v>13899903.32</v>
      </c>
      <c r="E59" s="43">
        <f>E60</f>
        <v>2000411.7999999998</v>
      </c>
    </row>
    <row r="60" spans="1:5" ht="47.25">
      <c r="A60" s="9" t="s">
        <v>5</v>
      </c>
      <c r="B60" s="17" t="s">
        <v>27</v>
      </c>
      <c r="C60" s="39">
        <f>C61+C68+C79+C83+C89+C92+C94+C65</f>
        <v>2001889.26</v>
      </c>
      <c r="D60" s="39">
        <f>D61+D79+D83</f>
        <v>13899903.32</v>
      </c>
      <c r="E60" s="39">
        <f>E61+E68+E79+E83+E89+E92+E94+E65</f>
        <v>2000411.7999999998</v>
      </c>
    </row>
    <row r="61" spans="1:8" ht="47.25">
      <c r="A61" s="11" t="s">
        <v>14</v>
      </c>
      <c r="B61" s="17" t="s">
        <v>35</v>
      </c>
      <c r="C61" s="39">
        <f>C66</f>
        <v>1260175.8</v>
      </c>
      <c r="D61" s="39">
        <f>D66</f>
        <v>1973726.84</v>
      </c>
      <c r="E61" s="39">
        <f>E66</f>
        <v>1260175.8</v>
      </c>
      <c r="H61" s="47"/>
    </row>
    <row r="62" spans="1:5" ht="15.75">
      <c r="A62" s="10" t="s">
        <v>31</v>
      </c>
      <c r="B62" s="17"/>
      <c r="C62" s="39"/>
      <c r="D62" s="39"/>
      <c r="E62" s="39"/>
    </row>
    <row r="63" spans="1:5" ht="78.75" hidden="1">
      <c r="A63" s="10" t="s">
        <v>47</v>
      </c>
      <c r="B63" s="17" t="s">
        <v>48</v>
      </c>
      <c r="C63" s="39"/>
      <c r="D63" s="39"/>
      <c r="E63" s="39"/>
    </row>
    <row r="64" spans="1:5" ht="63" hidden="1">
      <c r="A64" s="10" t="s">
        <v>49</v>
      </c>
      <c r="B64" s="17" t="s">
        <v>50</v>
      </c>
      <c r="C64" s="39"/>
      <c r="D64" s="39"/>
      <c r="E64" s="39"/>
    </row>
    <row r="65" spans="1:5" ht="47.25">
      <c r="A65" s="10" t="s">
        <v>139</v>
      </c>
      <c r="B65" s="17" t="s">
        <v>140</v>
      </c>
      <c r="C65" s="39">
        <v>68400</v>
      </c>
      <c r="D65" s="39"/>
      <c r="E65" s="39">
        <v>68400</v>
      </c>
    </row>
    <row r="66" spans="1:8" ht="78.75">
      <c r="A66" s="10" t="s">
        <v>83</v>
      </c>
      <c r="B66" s="17" t="s">
        <v>84</v>
      </c>
      <c r="C66" s="39">
        <v>1260175.8</v>
      </c>
      <c r="D66" s="39">
        <f>1607759+365967.84</f>
        <v>1973726.84</v>
      </c>
      <c r="E66" s="39">
        <v>1260175.8</v>
      </c>
      <c r="H66" s="47"/>
    </row>
    <row r="67" spans="1:5" ht="31.5" hidden="1">
      <c r="A67" s="10" t="s">
        <v>51</v>
      </c>
      <c r="B67" s="17" t="s">
        <v>52</v>
      </c>
      <c r="C67" s="39"/>
      <c r="D67" s="39"/>
      <c r="E67" s="39"/>
    </row>
    <row r="68" spans="1:8" ht="55.5" customHeight="1">
      <c r="A68" s="9" t="s">
        <v>29</v>
      </c>
      <c r="B68" s="17" t="s">
        <v>30</v>
      </c>
      <c r="C68" s="39">
        <f>C78</f>
        <v>66961</v>
      </c>
      <c r="D68" s="39">
        <v>0</v>
      </c>
      <c r="E68" s="39">
        <f>E78</f>
        <v>66902.21</v>
      </c>
      <c r="H68" s="47"/>
    </row>
    <row r="69" spans="1:5" ht="15.75" hidden="1">
      <c r="A69" s="10" t="s">
        <v>31</v>
      </c>
      <c r="B69" s="17"/>
      <c r="C69" s="39"/>
      <c r="D69" s="39"/>
      <c r="E69" s="39"/>
    </row>
    <row r="70" spans="1:5" ht="173.25" hidden="1">
      <c r="A70" s="36" t="s">
        <v>53</v>
      </c>
      <c r="B70" s="17" t="s">
        <v>54</v>
      </c>
      <c r="C70" s="39"/>
      <c r="D70" s="39"/>
      <c r="E70" s="39"/>
    </row>
    <row r="71" spans="1:5" ht="220.5" hidden="1">
      <c r="A71" s="36" t="s">
        <v>55</v>
      </c>
      <c r="B71" s="17" t="s">
        <v>56</v>
      </c>
      <c r="C71" s="39"/>
      <c r="D71" s="39"/>
      <c r="E71" s="39"/>
    </row>
    <row r="72" spans="1:5" ht="157.5" hidden="1">
      <c r="A72" s="36" t="s">
        <v>57</v>
      </c>
      <c r="B72" s="17" t="s">
        <v>58</v>
      </c>
      <c r="C72" s="39"/>
      <c r="D72" s="39"/>
      <c r="E72" s="39"/>
    </row>
    <row r="73" spans="1:5" ht="94.5" customHeight="1" hidden="1">
      <c r="A73" s="36" t="s">
        <v>59</v>
      </c>
      <c r="B73" s="17" t="s">
        <v>60</v>
      </c>
      <c r="C73" s="39"/>
      <c r="D73" s="39"/>
      <c r="E73" s="39"/>
    </row>
    <row r="74" spans="1:5" ht="47.25" hidden="1">
      <c r="A74" s="36" t="s">
        <v>61</v>
      </c>
      <c r="B74" s="17" t="s">
        <v>62</v>
      </c>
      <c r="C74" s="39"/>
      <c r="D74" s="39"/>
      <c r="E74" s="39"/>
    </row>
    <row r="75" spans="1:5" ht="63" hidden="1">
      <c r="A75" s="36" t="s">
        <v>63</v>
      </c>
      <c r="B75" s="17" t="s">
        <v>64</v>
      </c>
      <c r="C75" s="39"/>
      <c r="D75" s="39"/>
      <c r="E75" s="39"/>
    </row>
    <row r="76" spans="1:5" ht="63" hidden="1">
      <c r="A76" s="10" t="s">
        <v>65</v>
      </c>
      <c r="B76" s="17" t="s">
        <v>66</v>
      </c>
      <c r="C76" s="39"/>
      <c r="D76" s="39"/>
      <c r="E76" s="39"/>
    </row>
    <row r="77" spans="1:5" ht="63" hidden="1">
      <c r="A77" s="10" t="s">
        <v>67</v>
      </c>
      <c r="B77" s="17" t="s">
        <v>68</v>
      </c>
      <c r="C77" s="39"/>
      <c r="D77" s="39"/>
      <c r="E77" s="39"/>
    </row>
    <row r="78" spans="1:5" ht="31.5">
      <c r="A78" s="10" t="s">
        <v>69</v>
      </c>
      <c r="B78" s="17" t="s">
        <v>70</v>
      </c>
      <c r="C78" s="44">
        <v>66961</v>
      </c>
      <c r="D78" s="44">
        <v>0</v>
      </c>
      <c r="E78" s="44">
        <v>66902.21</v>
      </c>
    </row>
    <row r="79" spans="1:5" ht="47.25">
      <c r="A79" s="9" t="s">
        <v>12</v>
      </c>
      <c r="B79" s="17" t="s">
        <v>28</v>
      </c>
      <c r="C79" s="39">
        <f>C81+C82</f>
        <v>219097.46</v>
      </c>
      <c r="D79" s="39">
        <f>D81+D82</f>
        <v>533133.48</v>
      </c>
      <c r="E79" s="39">
        <f>E81+E82</f>
        <v>219097.46</v>
      </c>
    </row>
    <row r="80" spans="1:5" ht="15.75">
      <c r="A80" s="10" t="s">
        <v>31</v>
      </c>
      <c r="B80" s="17"/>
      <c r="C80" s="39"/>
      <c r="D80" s="39"/>
      <c r="E80" s="39"/>
    </row>
    <row r="81" spans="1:5" ht="63">
      <c r="A81" s="10" t="s">
        <v>71</v>
      </c>
      <c r="B81" s="17" t="s">
        <v>72</v>
      </c>
      <c r="C81" s="39">
        <v>87500</v>
      </c>
      <c r="D81" s="39">
        <v>87500</v>
      </c>
      <c r="E81" s="39">
        <v>87500</v>
      </c>
    </row>
    <row r="82" spans="1:5" ht="78.75">
      <c r="A82" s="10" t="s">
        <v>73</v>
      </c>
      <c r="B82" s="17" t="s">
        <v>74</v>
      </c>
      <c r="C82" s="50">
        <v>131597.46</v>
      </c>
      <c r="D82" s="46">
        <v>445633.48</v>
      </c>
      <c r="E82" s="46">
        <v>131597.46</v>
      </c>
    </row>
    <row r="83" spans="1:5" ht="63">
      <c r="A83" s="9" t="s">
        <v>33</v>
      </c>
      <c r="B83" s="17" t="s">
        <v>36</v>
      </c>
      <c r="C83" s="39">
        <f>C85+C86</f>
        <v>387255</v>
      </c>
      <c r="D83" s="39">
        <f>D85+D86</f>
        <v>11393043</v>
      </c>
      <c r="E83" s="39">
        <f>E85+E86</f>
        <v>387255</v>
      </c>
    </row>
    <row r="84" spans="1:5" ht="15.75">
      <c r="A84" s="16" t="s">
        <v>31</v>
      </c>
      <c r="B84" s="17"/>
      <c r="C84" s="39"/>
      <c r="D84" s="39"/>
      <c r="E84" s="39"/>
    </row>
    <row r="85" spans="1:5" ht="126">
      <c r="A85" s="10" t="s">
        <v>75</v>
      </c>
      <c r="B85" s="30" t="s">
        <v>76</v>
      </c>
      <c r="C85" s="39">
        <v>0</v>
      </c>
      <c r="D85" s="39">
        <v>0</v>
      </c>
      <c r="E85" s="39">
        <v>0</v>
      </c>
    </row>
    <row r="86" spans="1:5" ht="46.5" customHeight="1">
      <c r="A86" s="16" t="s">
        <v>77</v>
      </c>
      <c r="B86" s="17" t="s">
        <v>78</v>
      </c>
      <c r="C86" s="39">
        <v>387255</v>
      </c>
      <c r="D86" s="39">
        <v>11393043</v>
      </c>
      <c r="E86" s="39">
        <v>387255</v>
      </c>
    </row>
    <row r="87" spans="1:5" ht="38.25" customHeight="1" hidden="1">
      <c r="A87" s="18" t="s">
        <v>79</v>
      </c>
      <c r="B87" s="17" t="s">
        <v>80</v>
      </c>
      <c r="C87" s="39"/>
      <c r="D87" s="39"/>
      <c r="E87" s="39"/>
    </row>
    <row r="88" spans="1:5" ht="36.75" customHeight="1" hidden="1">
      <c r="A88" s="16" t="s">
        <v>81</v>
      </c>
      <c r="B88" s="17" t="s">
        <v>82</v>
      </c>
      <c r="C88" s="39"/>
      <c r="D88" s="39"/>
      <c r="E88" s="39"/>
    </row>
    <row r="89" spans="1:5" ht="36.75" customHeight="1">
      <c r="A89" s="9" t="s">
        <v>108</v>
      </c>
      <c r="B89" s="17" t="s">
        <v>80</v>
      </c>
      <c r="C89" s="39">
        <v>0</v>
      </c>
      <c r="D89" s="39">
        <v>0</v>
      </c>
      <c r="E89" s="39">
        <v>0</v>
      </c>
    </row>
    <row r="90" spans="1:5" ht="36.75" customHeight="1">
      <c r="A90" s="9" t="s">
        <v>111</v>
      </c>
      <c r="B90" s="17" t="s">
        <v>109</v>
      </c>
      <c r="C90" s="48">
        <f>C91</f>
        <v>0</v>
      </c>
      <c r="D90" s="48">
        <v>0</v>
      </c>
      <c r="E90" s="48">
        <f>E89</f>
        <v>0</v>
      </c>
    </row>
    <row r="91" spans="1:5" ht="36.75" customHeight="1">
      <c r="A91" s="9" t="s">
        <v>111</v>
      </c>
      <c r="B91" s="17" t="s">
        <v>110</v>
      </c>
      <c r="C91" s="48">
        <v>0</v>
      </c>
      <c r="D91" s="48">
        <v>0</v>
      </c>
      <c r="E91" s="48">
        <v>0</v>
      </c>
    </row>
    <row r="92" spans="1:5" ht="93" customHeight="1">
      <c r="A92" s="49" t="s">
        <v>118</v>
      </c>
      <c r="B92" s="17" t="s">
        <v>119</v>
      </c>
      <c r="C92" s="48">
        <v>0</v>
      </c>
      <c r="D92" s="48">
        <v>0</v>
      </c>
      <c r="E92" s="48">
        <f>E93</f>
        <v>1108.88</v>
      </c>
    </row>
    <row r="93" spans="1:5" ht="114.75" customHeight="1">
      <c r="A93" s="49" t="s">
        <v>120</v>
      </c>
      <c r="B93" s="17" t="s">
        <v>121</v>
      </c>
      <c r="C93" s="48">
        <v>0</v>
      </c>
      <c r="D93" s="48">
        <v>0</v>
      </c>
      <c r="E93" s="48">
        <v>1108.88</v>
      </c>
    </row>
    <row r="94" spans="1:5" ht="66.75" customHeight="1">
      <c r="A94" s="49" t="s">
        <v>115</v>
      </c>
      <c r="B94" s="17" t="s">
        <v>114</v>
      </c>
      <c r="C94" s="48">
        <f>C95</f>
        <v>0</v>
      </c>
      <c r="D94" s="48">
        <v>0</v>
      </c>
      <c r="E94" s="48">
        <f>E95</f>
        <v>-2527.55</v>
      </c>
    </row>
    <row r="95" spans="1:5" ht="48" customHeight="1">
      <c r="A95" s="49" t="s">
        <v>116</v>
      </c>
      <c r="B95" s="17" t="s">
        <v>117</v>
      </c>
      <c r="C95" s="48">
        <v>0</v>
      </c>
      <c r="D95" s="48">
        <v>0</v>
      </c>
      <c r="E95" s="48">
        <v>-2527.55</v>
      </c>
    </row>
    <row r="96" spans="1:5" ht="22.5" customHeight="1">
      <c r="A96" s="19" t="s">
        <v>16</v>
      </c>
      <c r="B96" s="20"/>
      <c r="C96" s="45">
        <f>C59+C18</f>
        <v>3678630.26</v>
      </c>
      <c r="D96" s="45">
        <f>D59+D18</f>
        <v>17093392.32</v>
      </c>
      <c r="E96" s="45">
        <f>E18+E59</f>
        <v>3247847.5599999996</v>
      </c>
    </row>
    <row r="97" spans="1:4" ht="13.5" customHeight="1">
      <c r="A97" s="21"/>
      <c r="B97" s="22"/>
      <c r="C97" s="22"/>
      <c r="D97" s="22"/>
    </row>
    <row r="100" ht="15">
      <c r="E100" s="23"/>
    </row>
  </sheetData>
  <sheetProtection/>
  <mergeCells count="11">
    <mergeCell ref="B1:E1"/>
    <mergeCell ref="B2:E2"/>
    <mergeCell ref="B3:E3"/>
    <mergeCell ref="B4:E4"/>
    <mergeCell ref="B5:E5"/>
    <mergeCell ref="A16:A17"/>
    <mergeCell ref="B16:B17"/>
    <mergeCell ref="C16:E16"/>
    <mergeCell ref="A14:E14"/>
    <mergeCell ref="A15:E15"/>
    <mergeCell ref="C6:E6"/>
  </mergeCells>
  <printOptions/>
  <pageMargins left="0.984251968503937" right="0.3937007874015748" top="0.7086614173228347" bottom="0.3937007874015748" header="0.5118110236220472" footer="0.5511811023622047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2023-06-26T14:52:14Z</cp:lastPrinted>
  <dcterms:created xsi:type="dcterms:W3CDTF">2004-09-13T07:20:24Z</dcterms:created>
  <dcterms:modified xsi:type="dcterms:W3CDTF">2023-06-26T14:52:22Z</dcterms:modified>
  <cp:category/>
  <cp:version/>
  <cp:contentType/>
  <cp:contentStatus/>
</cp:coreProperties>
</file>