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вед " sheetId="1" r:id="rId1"/>
  </sheets>
  <definedNames>
    <definedName name="_xlnm.Print_Area" localSheetId="0">'вед '!$B$1:$I$128</definedName>
  </definedNames>
  <calcPr fullCalcOnLoad="1"/>
</workbook>
</file>

<file path=xl/sharedStrings.xml><?xml version="1.0" encoding="utf-8"?>
<sst xmlns="http://schemas.openxmlformats.org/spreadsheetml/2006/main" count="525" uniqueCount="146">
  <si>
    <t>Целевая статья</t>
  </si>
  <si>
    <t>Наименование</t>
  </si>
  <si>
    <t>01</t>
  </si>
  <si>
    <t>02</t>
  </si>
  <si>
    <t>03</t>
  </si>
  <si>
    <t>05</t>
  </si>
  <si>
    <t>07</t>
  </si>
  <si>
    <t>Резервные фонды</t>
  </si>
  <si>
    <t>09</t>
  </si>
  <si>
    <t>10</t>
  </si>
  <si>
    <t>04</t>
  </si>
  <si>
    <t>11</t>
  </si>
  <si>
    <t>Подраздел</t>
  </si>
  <si>
    <t>Раздел</t>
  </si>
  <si>
    <t>Вид расходов</t>
  </si>
  <si>
    <t>Глава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</si>
  <si>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</si>
  <si>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</si>
  <si>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</si>
  <si>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</si>
  <si>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Мобилизационная и вневойсковая подготовка</t>
  </si>
  <si>
    <t>Иные межбюджетные трансферты</t>
  </si>
  <si>
    <t>00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</si>
  <si>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</si>
  <si>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Главы муниципального образования</t>
  </si>
  <si>
    <t>Расходы на содержание органов местного самоуправления и обеспечение их функций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</si>
  <si>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</si>
  <si>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</si>
  <si>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</si>
  <si>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</si>
  <si>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</si>
  <si>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</si>
  <si>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Осуществление государственных полномочий в сфере административных правонарушений</t>
  </si>
  <si>
    <t>Обеспечение проведения выборов и референдумов</t>
  </si>
  <si>
    <t xml:space="preserve">Проведение выборов </t>
  </si>
  <si>
    <t>Специальные расходы</t>
  </si>
  <si>
    <t>880</t>
  </si>
  <si>
    <t>Проведение выборов депутатов в Совет депутатов муниципального образования</t>
  </si>
  <si>
    <t>Резервный фонд местной администрации</t>
  </si>
  <si>
    <t>Резервные средства</t>
  </si>
  <si>
    <t>870</t>
  </si>
  <si>
    <t>НАЦИОНАЛЬНАЯ ОБОРОНА</t>
  </si>
  <si>
    <t>Ррасходы в области мобилизационной и вневойсковой подготовки</t>
  </si>
  <si>
    <t>Осуществление первичного воинского учета на территориях,где отсутствуют военные комиссариаты</t>
  </si>
  <si>
    <t>540</t>
  </si>
  <si>
    <t>Расходы в области пожарной безопасности</t>
  </si>
  <si>
    <t>Мероприятия в сфере обеспечения пожарной безопасности, осуществляемые муниципальными органами</t>
  </si>
  <si>
    <t>Исполнено</t>
  </si>
  <si>
    <t xml:space="preserve">Сумма,               тыс. руб.
</t>
  </si>
  <si>
    <t>Назначено</t>
  </si>
  <si>
    <t>06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</si>
  <si>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значения,а именно на содержание конрольно-ревизионных органов</t>
  </si>
  <si>
    <t>90 0 00 00000</t>
  </si>
  <si>
    <t>90 1 00 00000</t>
  </si>
  <si>
    <t>90 1 00 90010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</si>
  <si>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</si>
  <si>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</si>
  <si>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91 0 00 00000</t>
  </si>
  <si>
    <t>91 1 00 00000</t>
  </si>
  <si>
    <t>91 1 00 90010</t>
  </si>
  <si>
    <t>90 2 00 00000</t>
  </si>
  <si>
    <t>90 2 00 90010</t>
  </si>
  <si>
    <t>90 3 00 00000</t>
  </si>
  <si>
    <t>90 3 00 93020</t>
  </si>
  <si>
    <t>92 2 00 00000</t>
  </si>
  <si>
    <t>92 2 00 91160</t>
  </si>
  <si>
    <t>60 0 00 00000</t>
  </si>
  <si>
    <t>60 0 00 51180</t>
  </si>
  <si>
    <t>94 2 00 00000</t>
  </si>
  <si>
    <t>94 2 00 91510</t>
  </si>
  <si>
    <t>95 0 00 00000</t>
  </si>
  <si>
    <t>97 3 00 91610</t>
  </si>
  <si>
    <t>97 3 00 91650</t>
  </si>
  <si>
    <t>97 3 00 83160</t>
  </si>
  <si>
    <t>95 0 00 83094</t>
  </si>
  <si>
    <t>98 0 00 S8420</t>
  </si>
  <si>
    <t>Муниципальная программа "Благоустройство территории муниципального образования "Лойгинское" на 2020-2022годы"</t>
  </si>
  <si>
    <t>020 00 00000</t>
  </si>
  <si>
    <t>Обеспечение функционирования конторольно-ревизионных органов</t>
  </si>
  <si>
    <t>Расходы в области дорожного хозяйства</t>
  </si>
  <si>
    <t>Администрация сельского поселения "Лойгинское"  Устьянскогомуниципального района Архангельской области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</si>
  <si>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</si>
  <si>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</si>
  <si>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</si>
  <si>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</si>
  <si>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</si>
  <si>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</si>
  <si>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муниципального образования </t>
  </si>
  <si>
    <t xml:space="preserve">Обеспечение функционирования органов местного самоуправления </t>
  </si>
  <si>
    <t>Представительный орган муниципального образования</t>
  </si>
  <si>
    <t>Иные выплаты, за исключением фондла оплаты труда  государственных (муниципальных) органов, лицам привлекаемым согласно законодательству для выполнения отдельных полномочий</t>
  </si>
  <si>
    <t>90 2 00 78793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</si>
  <si>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</si>
  <si>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</si>
  <si>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</si>
  <si>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</si>
  <si>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энергетических ресурсов</t>
  </si>
  <si>
    <t>247</t>
  </si>
  <si>
    <t>Закупка энергетических оесурсов</t>
  </si>
  <si>
    <t>Иные бюджетные ассигнования</t>
  </si>
  <si>
    <t>Уплата налогов, сборов и иных платежей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</si>
  <si>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</si>
  <si>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</si>
  <si>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Межбюджетные трансферты </t>
  </si>
  <si>
    <t>903 00 93020</t>
  </si>
  <si>
    <t>500</t>
  </si>
  <si>
    <t>Проведение выборов Главы муниципального образования и депутатов в Совет депутатов муниципального образования</t>
  </si>
  <si>
    <t>92 0 00 00000</t>
  </si>
  <si>
    <t>800</t>
  </si>
  <si>
    <t>93 1 00 00000</t>
  </si>
  <si>
    <t>93 1 00 91400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</si>
  <si>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</si>
  <si>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</si>
  <si>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в области национальной  безопасности и правоохранительной деятельности</t>
  </si>
  <si>
    <t>94 0 00 00000</t>
  </si>
  <si>
    <t>Национальная экономика</t>
  </si>
  <si>
    <t>Дорожное хозяйство (дорожные фонды)</t>
  </si>
  <si>
    <t>95 0 0090011</t>
  </si>
  <si>
    <t>Жилищно-коммунальное хозяйство</t>
  </si>
  <si>
    <t>Благоустройство территорий и приобретение уборочной и коммунальной техники за счет средств бюджета поселения</t>
  </si>
  <si>
    <t>020 00 98840</t>
  </si>
  <si>
    <t>Расходы в области благоустройства</t>
  </si>
  <si>
    <t>97 3 00 00000</t>
  </si>
  <si>
    <t>98 0 00 00000</t>
  </si>
  <si>
    <t>ВСЕГО РАСХОДОВ</t>
  </si>
  <si>
    <t>Условно утвержденные расходы</t>
  </si>
  <si>
    <t>Отчет о ведомственной структуре расходов бюджета  сельского поселения "Лойгинское" Устьянского муниципального района Архангельской области за 2022 год</t>
  </si>
  <si>
    <t>Софинансирование пособия и компенсационные выплаты персоналу в денежной форме</t>
  </si>
  <si>
    <t>90 2 00 S6450</t>
  </si>
  <si>
    <t>Расходы на содержание внутреннего муниципального финансового органа</t>
  </si>
  <si>
    <t>90 3 00 90010</t>
  </si>
  <si>
    <t>95 0 00 83096</t>
  </si>
  <si>
    <t>95 0 00 830996</t>
  </si>
  <si>
    <t>95 0 00 83097</t>
  </si>
  <si>
    <t>08</t>
  </si>
  <si>
    <t>Культура,кинематография и средства массовой информации</t>
  </si>
  <si>
    <t>Культура</t>
  </si>
  <si>
    <t>Непрограммные расходы в сфере физической культуры и спорта</t>
  </si>
  <si>
    <t>Обеспечение мероприятий связанных с сохранением исторического и культурного наследия</t>
  </si>
  <si>
    <t>98 0 01 00000</t>
  </si>
  <si>
    <t>Развитие территориального общественного самоуправления Архангельской области</t>
  </si>
  <si>
    <t>Гашение кредиторской задолженности прошлых лет,  связанной с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</t>
  </si>
  <si>
    <t>Гашение кредиторской задолженности прошлых лет,  связанной с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</t>
  </si>
  <si>
    <t>к решению Собрания депутатов Устьянского муниципального округа</t>
  </si>
  <si>
    <t>Приложение № 2</t>
  </si>
  <si>
    <t>№ 127 от 22 июня 2023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</si>
</sst>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=999]000;[&lt;=9999]000\-00;000\-0000"/>
    <numFmt numFmtId="165" formatCode="0000"/>
    <numFmt numFmtId="166" formatCode="0#"/>
    <numFmt numFmtId="167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3"/>
      <name val="Arial Cyr"/>
      <family val="0"/>
    </font>
    <font>
      <sz val="12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left" vertical="center" wrapText="1"/>
    </xf>
    <xf numFmtId="164" fontId="48" fillId="33" borderId="11" xfId="0" applyNumberFormat="1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center" vertical="center"/>
    </xf>
    <xf numFmtId="165" fontId="47" fillId="33" borderId="11" xfId="0" applyNumberFormat="1" applyFont="1" applyFill="1" applyBorder="1" applyAlignment="1">
      <alignment horizontal="center" vertical="center"/>
    </xf>
    <xf numFmtId="166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4" fontId="49" fillId="33" borderId="11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center" vertical="center"/>
    </xf>
    <xf numFmtId="166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vertical="center" wrapText="1"/>
    </xf>
    <xf numFmtId="167" fontId="48" fillId="33" borderId="11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/>
    </xf>
    <xf numFmtId="4" fontId="48" fillId="33" borderId="10" xfId="0" applyNumberFormat="1" applyFont="1" applyFill="1" applyBorder="1" applyAlignment="1">
      <alignment horizontal="center" vertical="center"/>
    </xf>
    <xf numFmtId="4" fontId="48" fillId="33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" fontId="47" fillId="33" borderId="14" xfId="0" applyNumberFormat="1" applyFont="1" applyFill="1" applyBorder="1" applyAlignment="1">
      <alignment horizontal="center" vertical="center"/>
    </xf>
    <xf numFmtId="166" fontId="50" fillId="33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4" fontId="48" fillId="33" borderId="11" xfId="0" applyNumberFormat="1" applyFont="1" applyFill="1" applyBorder="1" applyAlignment="1">
      <alignment horizontal="center" vertical="center"/>
    </xf>
    <xf numFmtId="4" fontId="47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49" fontId="47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4" fontId="47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center" wrapText="1"/>
    </xf>
    <xf numFmtId="4" fontId="49" fillId="33" borderId="11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47" fillId="33" borderId="16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center" vertical="center"/>
    </xf>
    <xf numFmtId="4" fontId="47" fillId="33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8" fillId="33" borderId="15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vertical="center" wrapText="1"/>
    </xf>
    <xf numFmtId="0" fontId="48" fillId="33" borderId="18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8"/>
  <sheetViews>
    <sheetView tabSelected="1" view="pageBreakPreview" zoomScaleSheetLayoutView="100" zoomScalePageLayoutView="0" workbookViewId="0" topLeftCell="A1">
      <selection activeCell="D5" sqref="D5:D6"/>
    </sheetView>
  </sheetViews>
  <sheetFormatPr defaultColWidth="9.00390625" defaultRowHeight="12.75"/>
  <cols>
    <col min="1" max="1" width="0.2421875" style="0" customWidth="1"/>
    <col min="2" max="2" width="63.125" style="0" customWidth="1"/>
    <col min="3" max="3" width="6.00390625" style="0" customWidth="1"/>
    <col min="4" max="4" width="4.625" style="0" customWidth="1"/>
    <col min="5" max="5" width="5.625" style="0" customWidth="1"/>
    <col min="6" max="6" width="16.25390625" style="0" bestFit="1" customWidth="1"/>
    <col min="7" max="7" width="7.25390625" style="0" customWidth="1"/>
    <col min="8" max="8" width="19.00390625" style="0" customWidth="1"/>
    <col min="9" max="9" width="17.625" style="1" customWidth="1"/>
    <col min="16" max="16" width="21.75390625" style="0" customWidth="1"/>
  </cols>
  <sheetData>
    <row r="1" spans="4:9" ht="15.75" customHeight="1">
      <c r="D1" s="80" t="s">
        <v>144</v>
      </c>
      <c r="E1" s="80"/>
      <c r="F1" s="80"/>
      <c r="G1" s="80"/>
      <c r="H1" s="80"/>
      <c r="I1" s="80"/>
    </row>
    <row r="2" spans="3:9" ht="20.25" customHeight="1">
      <c r="C2" s="81" t="s">
        <v>143</v>
      </c>
      <c r="D2" s="81"/>
      <c r="E2" s="81"/>
      <c r="F2" s="81"/>
      <c r="G2" s="81"/>
      <c r="H2" s="81"/>
      <c r="I2" s="81"/>
    </row>
    <row r="3" spans="3:9" ht="33" customHeight="1">
      <c r="C3" s="82" t="s">
        <v>145</v>
      </c>
      <c r="D3" s="82"/>
      <c r="E3" s="82"/>
      <c r="F3" s="82"/>
      <c r="G3" s="82"/>
      <c r="H3" s="82"/>
      <c r="I3" s="82"/>
    </row>
    <row r="4" spans="2:10" ht="36.75" customHeight="1">
      <c r="B4" s="87" t="s">
        <v>126</v>
      </c>
      <c r="C4" s="87"/>
      <c r="D4" s="87"/>
      <c r="E4" s="87"/>
      <c r="F4" s="87"/>
      <c r="G4" s="87"/>
      <c r="H4" s="87"/>
      <c r="I4" s="87"/>
      <c r="J4" s="3"/>
    </row>
    <row r="5" spans="2:9" ht="23.25" customHeight="1">
      <c r="B5" s="88" t="s">
        <v>1</v>
      </c>
      <c r="C5" s="89" t="s">
        <v>15</v>
      </c>
      <c r="D5" s="91" t="s">
        <v>13</v>
      </c>
      <c r="E5" s="91" t="s">
        <v>12</v>
      </c>
      <c r="F5" s="91" t="s">
        <v>0</v>
      </c>
      <c r="G5" s="91" t="s">
        <v>14</v>
      </c>
      <c r="H5" s="86" t="s">
        <v>48</v>
      </c>
      <c r="I5" s="86"/>
    </row>
    <row r="6" spans="2:9" ht="26.25" customHeight="1">
      <c r="B6" s="88"/>
      <c r="C6" s="90"/>
      <c r="D6" s="91"/>
      <c r="E6" s="91"/>
      <c r="F6" s="91"/>
      <c r="G6" s="91"/>
      <c r="H6" s="5" t="s">
        <v>49</v>
      </c>
      <c r="I6" s="5" t="s">
        <v>47</v>
      </c>
    </row>
    <row r="7" spans="2:9" ht="15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7">
        <v>8</v>
      </c>
    </row>
    <row r="8" spans="2:9" ht="47.25">
      <c r="B8" s="8" t="s">
        <v>80</v>
      </c>
      <c r="C8" s="9">
        <v>817</v>
      </c>
      <c r="D8" s="10"/>
      <c r="E8" s="11"/>
      <c r="F8" s="12"/>
      <c r="G8" s="13"/>
      <c r="H8" s="14">
        <f>H9+H69+H83+H88+H101+H119</f>
        <v>2936470.32</v>
      </c>
      <c r="I8" s="14">
        <f>I9+I69+I83+I88+I101+I119</f>
        <v>2875180</v>
      </c>
    </row>
    <row r="9" spans="2:9" s="1" customFormat="1" ht="15.75">
      <c r="B9" s="8" t="s">
        <v>81</v>
      </c>
      <c r="C9" s="9">
        <v>817</v>
      </c>
      <c r="D9" s="15" t="s">
        <v>2</v>
      </c>
      <c r="E9" s="15" t="s">
        <v>22</v>
      </c>
      <c r="F9" s="16"/>
      <c r="G9" s="17"/>
      <c r="H9" s="18">
        <f>H10+H18+H25+H51+H56+H62</f>
        <v>2218407.77</v>
      </c>
      <c r="I9" s="18">
        <f>I10+I18+I25+I51+I56+I62</f>
        <v>2206383.29</v>
      </c>
    </row>
    <row r="10" spans="2:9" s="1" customFormat="1" ht="47.25">
      <c r="B10" s="8" t="s">
        <v>82</v>
      </c>
      <c r="C10" s="9">
        <v>817</v>
      </c>
      <c r="D10" s="15" t="s">
        <v>2</v>
      </c>
      <c r="E10" s="15" t="s">
        <v>3</v>
      </c>
      <c r="F10" s="12"/>
      <c r="G10" s="19"/>
      <c r="H10" s="20">
        <f aca="true" t="shared" si="0" ref="H10:I12">H11</f>
        <v>581018.36</v>
      </c>
      <c r="I10" s="20">
        <f t="shared" si="0"/>
        <v>581018.36</v>
      </c>
    </row>
    <row r="11" spans="2:9" s="1" customFormat="1" ht="31.5">
      <c r="B11" s="21" t="s">
        <v>23</v>
      </c>
      <c r="C11" s="22">
        <v>817</v>
      </c>
      <c r="D11" s="23" t="s">
        <v>2</v>
      </c>
      <c r="E11" s="23" t="s">
        <v>3</v>
      </c>
      <c r="F11" s="23" t="s">
        <v>52</v>
      </c>
      <c r="G11" s="24"/>
      <c r="H11" s="18">
        <f>H14</f>
        <v>581018.36</v>
      </c>
      <c r="I11" s="18">
        <f>I14</f>
        <v>581018.36</v>
      </c>
    </row>
    <row r="12" spans="2:9" s="1" customFormat="1" ht="25.5" customHeight="1" hidden="1">
      <c r="B12" s="25" t="s">
        <v>24</v>
      </c>
      <c r="C12" s="22">
        <v>817</v>
      </c>
      <c r="D12" s="23" t="s">
        <v>2</v>
      </c>
      <c r="E12" s="23" t="s">
        <v>3</v>
      </c>
      <c r="F12" s="23" t="s">
        <v>53</v>
      </c>
      <c r="G12" s="26"/>
      <c r="H12" s="18">
        <f t="shared" si="0"/>
        <v>363546.54</v>
      </c>
      <c r="I12" s="18">
        <f t="shared" si="0"/>
        <v>363546.54</v>
      </c>
    </row>
    <row r="13" spans="2:9" s="1" customFormat="1" ht="12.75" customHeight="1" hidden="1">
      <c r="B13" s="27" t="s">
        <v>25</v>
      </c>
      <c r="C13" s="28">
        <v>817</v>
      </c>
      <c r="D13" s="29" t="s">
        <v>2</v>
      </c>
      <c r="E13" s="29" t="s">
        <v>3</v>
      </c>
      <c r="F13" s="30" t="s">
        <v>54</v>
      </c>
      <c r="G13" s="29"/>
      <c r="H13" s="20">
        <f>H16+H17</f>
        <v>363546.54</v>
      </c>
      <c r="I13" s="20">
        <f>I16+I17</f>
        <v>363546.54</v>
      </c>
    </row>
    <row r="14" spans="2:9" s="1" customFormat="1" ht="38.25" customHeight="1">
      <c r="B14" s="31" t="s">
        <v>83</v>
      </c>
      <c r="C14" s="28">
        <v>817</v>
      </c>
      <c r="D14" s="29" t="s">
        <v>2</v>
      </c>
      <c r="E14" s="29" t="s">
        <v>3</v>
      </c>
      <c r="F14" s="30" t="s">
        <v>54</v>
      </c>
      <c r="G14" s="30" t="s">
        <v>84</v>
      </c>
      <c r="H14" s="20">
        <f>H15</f>
        <v>581018.36</v>
      </c>
      <c r="I14" s="20">
        <f>I15</f>
        <v>581018.36</v>
      </c>
    </row>
    <row r="15" spans="2:9" s="1" customFormat="1" ht="29.25" customHeight="1">
      <c r="B15" s="4" t="s">
        <v>85</v>
      </c>
      <c r="C15" s="28">
        <v>817</v>
      </c>
      <c r="D15" s="29" t="s">
        <v>2</v>
      </c>
      <c r="E15" s="29" t="s">
        <v>3</v>
      </c>
      <c r="F15" s="30" t="s">
        <v>54</v>
      </c>
      <c r="G15" s="30" t="s">
        <v>86</v>
      </c>
      <c r="H15" s="20">
        <f>446250.65+134767.71</f>
        <v>581018.36</v>
      </c>
      <c r="I15" s="20">
        <f>446250.65+134767.71</f>
        <v>581018.36</v>
      </c>
    </row>
    <row r="16" spans="2:9" s="1" customFormat="1" ht="47.25" hidden="1">
      <c r="B16" s="31" t="s">
        <v>26</v>
      </c>
      <c r="C16" s="28">
        <v>817</v>
      </c>
      <c r="D16" s="29" t="s">
        <v>2</v>
      </c>
      <c r="E16" s="29" t="s">
        <v>3</v>
      </c>
      <c r="F16" s="30" t="s">
        <v>54</v>
      </c>
      <c r="G16" s="30" t="s">
        <v>27</v>
      </c>
      <c r="H16" s="20">
        <v>279221.6</v>
      </c>
      <c r="I16" s="20">
        <v>279221.6</v>
      </c>
    </row>
    <row r="17" spans="2:9" s="1" customFormat="1" ht="47.25" hidden="1">
      <c r="B17" s="31" t="s">
        <v>55</v>
      </c>
      <c r="C17" s="28">
        <v>817</v>
      </c>
      <c r="D17" s="29" t="s">
        <v>2</v>
      </c>
      <c r="E17" s="29" t="s">
        <v>3</v>
      </c>
      <c r="F17" s="30" t="s">
        <v>54</v>
      </c>
      <c r="G17" s="30" t="s">
        <v>56</v>
      </c>
      <c r="H17" s="20">
        <v>84324.94</v>
      </c>
      <c r="I17" s="20">
        <v>84324.94</v>
      </c>
    </row>
    <row r="18" spans="2:9" s="1" customFormat="1" ht="47.25">
      <c r="B18" s="32" t="s">
        <v>87</v>
      </c>
      <c r="C18" s="9">
        <v>817</v>
      </c>
      <c r="D18" s="15" t="s">
        <v>2</v>
      </c>
      <c r="E18" s="15" t="s">
        <v>4</v>
      </c>
      <c r="F18" s="12"/>
      <c r="G18" s="13"/>
      <c r="H18" s="33">
        <f aca="true" t="shared" si="1" ref="H18:I20">H19</f>
        <v>73577.2</v>
      </c>
      <c r="I18" s="33">
        <f t="shared" si="1"/>
        <v>73577.2</v>
      </c>
    </row>
    <row r="19" spans="2:9" s="1" customFormat="1" ht="31.5">
      <c r="B19" s="34" t="s">
        <v>88</v>
      </c>
      <c r="C19" s="42">
        <v>817</v>
      </c>
      <c r="D19" s="39" t="s">
        <v>2</v>
      </c>
      <c r="E19" s="39" t="s">
        <v>4</v>
      </c>
      <c r="F19" s="26" t="s">
        <v>57</v>
      </c>
      <c r="G19" s="30"/>
      <c r="H19" s="18">
        <f t="shared" si="1"/>
        <v>73577.2</v>
      </c>
      <c r="I19" s="18">
        <f t="shared" si="1"/>
        <v>73577.2</v>
      </c>
    </row>
    <row r="20" spans="2:9" s="1" customFormat="1" ht="25.5" customHeight="1">
      <c r="B20" s="35" t="s">
        <v>89</v>
      </c>
      <c r="C20" s="28">
        <v>817</v>
      </c>
      <c r="D20" s="36" t="s">
        <v>2</v>
      </c>
      <c r="E20" s="36" t="s">
        <v>4</v>
      </c>
      <c r="F20" s="29" t="s">
        <v>58</v>
      </c>
      <c r="G20" s="30"/>
      <c r="H20" s="20">
        <f t="shared" si="1"/>
        <v>73577.2</v>
      </c>
      <c r="I20" s="20">
        <f t="shared" si="1"/>
        <v>73577.2</v>
      </c>
    </row>
    <row r="21" spans="2:9" s="1" customFormat="1" ht="31.5">
      <c r="B21" s="4" t="s">
        <v>25</v>
      </c>
      <c r="C21" s="28">
        <v>817</v>
      </c>
      <c r="D21" s="36" t="s">
        <v>2</v>
      </c>
      <c r="E21" s="36" t="s">
        <v>4</v>
      </c>
      <c r="F21" s="30" t="s">
        <v>59</v>
      </c>
      <c r="G21" s="30"/>
      <c r="H21" s="20">
        <f>H23</f>
        <v>73577.2</v>
      </c>
      <c r="I21" s="20">
        <f>I23</f>
        <v>73577.2</v>
      </c>
    </row>
    <row r="22" spans="2:9" s="1" customFormat="1" ht="70.5" customHeight="1">
      <c r="B22" s="31" t="s">
        <v>83</v>
      </c>
      <c r="C22" s="28">
        <v>817</v>
      </c>
      <c r="D22" s="36" t="s">
        <v>2</v>
      </c>
      <c r="E22" s="36" t="s">
        <v>4</v>
      </c>
      <c r="F22" s="30" t="s">
        <v>59</v>
      </c>
      <c r="G22" s="30" t="s">
        <v>84</v>
      </c>
      <c r="H22" s="20">
        <f>H23</f>
        <v>73577.2</v>
      </c>
      <c r="I22" s="20">
        <f>I23</f>
        <v>73577.2</v>
      </c>
    </row>
    <row r="23" spans="2:9" s="1" customFormat="1" ht="31.5">
      <c r="B23" s="4" t="s">
        <v>85</v>
      </c>
      <c r="C23" s="28">
        <v>817</v>
      </c>
      <c r="D23" s="36" t="s">
        <v>2</v>
      </c>
      <c r="E23" s="36" t="s">
        <v>4</v>
      </c>
      <c r="F23" s="30" t="s">
        <v>59</v>
      </c>
      <c r="G23" s="30" t="s">
        <v>86</v>
      </c>
      <c r="H23" s="20">
        <v>73577.2</v>
      </c>
      <c r="I23" s="20">
        <v>73577.2</v>
      </c>
    </row>
    <row r="24" spans="2:9" s="1" customFormat="1" ht="63" hidden="1">
      <c r="B24" s="31" t="s">
        <v>90</v>
      </c>
      <c r="C24" s="28">
        <v>817</v>
      </c>
      <c r="D24" s="37" t="s">
        <v>2</v>
      </c>
      <c r="E24" s="37" t="s">
        <v>4</v>
      </c>
      <c r="F24" s="30" t="s">
        <v>59</v>
      </c>
      <c r="G24" s="38">
        <v>123</v>
      </c>
      <c r="H24" s="20">
        <v>93741.15</v>
      </c>
      <c r="I24" s="20">
        <v>93741.15</v>
      </c>
    </row>
    <row r="25" spans="2:9" s="1" customFormat="1" ht="51.75" customHeight="1">
      <c r="B25" s="8" t="s">
        <v>16</v>
      </c>
      <c r="C25" s="9">
        <v>817</v>
      </c>
      <c r="D25" s="15" t="s">
        <v>2</v>
      </c>
      <c r="E25" s="15" t="s">
        <v>10</v>
      </c>
      <c r="F25" s="12"/>
      <c r="G25" s="19"/>
      <c r="H25" s="50">
        <f>H26</f>
        <v>1562480.2100000002</v>
      </c>
      <c r="I25" s="50">
        <f>I26</f>
        <v>1550455.7300000002</v>
      </c>
    </row>
    <row r="26" spans="2:9" s="1" customFormat="1" ht="31.5">
      <c r="B26" s="21" t="s">
        <v>23</v>
      </c>
      <c r="C26" s="22">
        <v>817</v>
      </c>
      <c r="D26" s="39" t="s">
        <v>2</v>
      </c>
      <c r="E26" s="39" t="s">
        <v>10</v>
      </c>
      <c r="F26" s="23" t="s">
        <v>52</v>
      </c>
      <c r="G26" s="29"/>
      <c r="H26" s="20">
        <f>H27+H47</f>
        <v>1562480.2100000002</v>
      </c>
      <c r="I26" s="20">
        <f>I27</f>
        <v>1550455.7300000002</v>
      </c>
    </row>
    <row r="27" spans="2:9" s="1" customFormat="1" ht="40.5" customHeight="1">
      <c r="B27" s="34" t="s">
        <v>88</v>
      </c>
      <c r="C27" s="22">
        <v>817</v>
      </c>
      <c r="D27" s="40" t="s">
        <v>2</v>
      </c>
      <c r="E27" s="40" t="s">
        <v>10</v>
      </c>
      <c r="F27" s="23" t="s">
        <v>60</v>
      </c>
      <c r="G27" s="29"/>
      <c r="H27" s="20">
        <f>H28+H31+H44</f>
        <v>1561147.2100000002</v>
      </c>
      <c r="I27" s="20">
        <f>I28+I31+I44+I47</f>
        <v>1550455.7300000002</v>
      </c>
    </row>
    <row r="28" spans="2:9" s="1" customFormat="1" ht="31.5">
      <c r="B28" s="41" t="s">
        <v>32</v>
      </c>
      <c r="C28" s="42">
        <v>817</v>
      </c>
      <c r="D28" s="29" t="s">
        <v>2</v>
      </c>
      <c r="E28" s="29" t="s">
        <v>10</v>
      </c>
      <c r="F28" s="30" t="s">
        <v>91</v>
      </c>
      <c r="G28" s="29"/>
      <c r="H28" s="20">
        <f>H30</f>
        <v>87500</v>
      </c>
      <c r="I28" s="20">
        <f>I30</f>
        <v>87500</v>
      </c>
    </row>
    <row r="29" spans="2:9" s="1" customFormat="1" ht="31.5">
      <c r="B29" s="4" t="s">
        <v>92</v>
      </c>
      <c r="C29" s="42">
        <v>817</v>
      </c>
      <c r="D29" s="29" t="s">
        <v>2</v>
      </c>
      <c r="E29" s="29" t="s">
        <v>10</v>
      </c>
      <c r="F29" s="30" t="s">
        <v>91</v>
      </c>
      <c r="G29" s="30" t="s">
        <v>93</v>
      </c>
      <c r="H29" s="20">
        <f>H30</f>
        <v>87500</v>
      </c>
      <c r="I29" s="20">
        <f>I30</f>
        <v>87500</v>
      </c>
    </row>
    <row r="30" spans="2:9" s="1" customFormat="1" ht="41.25" customHeight="1">
      <c r="B30" s="4" t="s">
        <v>94</v>
      </c>
      <c r="C30" s="42">
        <v>817</v>
      </c>
      <c r="D30" s="29" t="s">
        <v>2</v>
      </c>
      <c r="E30" s="29" t="s">
        <v>10</v>
      </c>
      <c r="F30" s="30" t="s">
        <v>91</v>
      </c>
      <c r="G30" s="30" t="s">
        <v>95</v>
      </c>
      <c r="H30" s="20">
        <v>87500</v>
      </c>
      <c r="I30" s="20">
        <v>87500</v>
      </c>
    </row>
    <row r="31" spans="2:9" s="2" customFormat="1" ht="12.75" customHeight="1">
      <c r="B31" s="43" t="s">
        <v>25</v>
      </c>
      <c r="C31" s="42">
        <v>817</v>
      </c>
      <c r="D31" s="26" t="s">
        <v>2</v>
      </c>
      <c r="E31" s="26" t="s">
        <v>10</v>
      </c>
      <c r="F31" s="44" t="s">
        <v>61</v>
      </c>
      <c r="G31" s="44"/>
      <c r="H31" s="18">
        <f>H33+H37+H41</f>
        <v>1423528.3900000001</v>
      </c>
      <c r="I31" s="18">
        <f>I33+I37+I41</f>
        <v>1411503.9100000001</v>
      </c>
    </row>
    <row r="32" spans="2:9" s="1" customFormat="1" ht="12.75" customHeight="1">
      <c r="B32" s="31" t="s">
        <v>83</v>
      </c>
      <c r="C32" s="42">
        <v>817</v>
      </c>
      <c r="D32" s="29" t="s">
        <v>2</v>
      </c>
      <c r="E32" s="29" t="s">
        <v>10</v>
      </c>
      <c r="F32" s="30" t="s">
        <v>61</v>
      </c>
      <c r="G32" s="30" t="s">
        <v>84</v>
      </c>
      <c r="H32" s="20">
        <f>H33</f>
        <v>1252164.54</v>
      </c>
      <c r="I32" s="20">
        <f>I33</f>
        <v>1252164.54</v>
      </c>
    </row>
    <row r="33" spans="2:9" s="1" customFormat="1" ht="12.75" customHeight="1">
      <c r="B33" s="4" t="s">
        <v>85</v>
      </c>
      <c r="C33" s="42">
        <v>817</v>
      </c>
      <c r="D33" s="29" t="s">
        <v>2</v>
      </c>
      <c r="E33" s="29" t="s">
        <v>10</v>
      </c>
      <c r="F33" s="30" t="s">
        <v>61</v>
      </c>
      <c r="G33" s="30" t="s">
        <v>86</v>
      </c>
      <c r="H33" s="20">
        <v>1252164.54</v>
      </c>
      <c r="I33" s="20">
        <v>1252164.54</v>
      </c>
    </row>
    <row r="34" spans="2:9" s="2" customFormat="1" ht="25.5" customHeight="1" hidden="1">
      <c r="B34" s="31" t="s">
        <v>26</v>
      </c>
      <c r="C34" s="42">
        <v>817</v>
      </c>
      <c r="D34" s="29" t="s">
        <v>2</v>
      </c>
      <c r="E34" s="29" t="s">
        <v>10</v>
      </c>
      <c r="F34" s="30" t="s">
        <v>61</v>
      </c>
      <c r="G34" s="30" t="s">
        <v>27</v>
      </c>
      <c r="H34" s="20">
        <v>887295.39</v>
      </c>
      <c r="I34" s="20">
        <v>886995.39</v>
      </c>
    </row>
    <row r="35" spans="2:9" s="1" customFormat="1" ht="12.75" customHeight="1" hidden="1">
      <c r="B35" s="31" t="s">
        <v>28</v>
      </c>
      <c r="C35" s="22">
        <v>817</v>
      </c>
      <c r="D35" s="29" t="s">
        <v>2</v>
      </c>
      <c r="E35" s="29" t="s">
        <v>10</v>
      </c>
      <c r="F35" s="30" t="s">
        <v>61</v>
      </c>
      <c r="G35" s="30" t="s">
        <v>29</v>
      </c>
      <c r="H35" s="20">
        <v>7843.5</v>
      </c>
      <c r="I35" s="20">
        <v>7843.5</v>
      </c>
    </row>
    <row r="36" spans="2:9" s="1" customFormat="1" ht="12.75" customHeight="1" hidden="1">
      <c r="B36" s="31" t="s">
        <v>55</v>
      </c>
      <c r="C36" s="42">
        <v>817</v>
      </c>
      <c r="D36" s="29" t="s">
        <v>2</v>
      </c>
      <c r="E36" s="29" t="s">
        <v>10</v>
      </c>
      <c r="F36" s="30" t="s">
        <v>61</v>
      </c>
      <c r="G36" s="30" t="s">
        <v>56</v>
      </c>
      <c r="H36" s="20">
        <v>267717.87</v>
      </c>
      <c r="I36" s="20">
        <v>267717.87</v>
      </c>
    </row>
    <row r="37" spans="2:9" s="1" customFormat="1" ht="12.75" customHeight="1">
      <c r="B37" s="4" t="s">
        <v>92</v>
      </c>
      <c r="C37" s="42">
        <v>817</v>
      </c>
      <c r="D37" s="29" t="s">
        <v>2</v>
      </c>
      <c r="E37" s="29" t="s">
        <v>10</v>
      </c>
      <c r="F37" s="30" t="s">
        <v>61</v>
      </c>
      <c r="G37" s="45">
        <v>200</v>
      </c>
      <c r="H37" s="46">
        <f>H38</f>
        <v>169589.83</v>
      </c>
      <c r="I37" s="46">
        <f>I38</f>
        <v>157565.34999999998</v>
      </c>
    </row>
    <row r="38" spans="2:9" s="1" customFormat="1" ht="15" customHeight="1">
      <c r="B38" s="4" t="s">
        <v>94</v>
      </c>
      <c r="C38" s="42">
        <v>817</v>
      </c>
      <c r="D38" s="29" t="s">
        <v>2</v>
      </c>
      <c r="E38" s="29" t="s">
        <v>10</v>
      </c>
      <c r="F38" s="30" t="s">
        <v>61</v>
      </c>
      <c r="G38" s="45">
        <v>240</v>
      </c>
      <c r="H38" s="46">
        <v>169589.83</v>
      </c>
      <c r="I38" s="46">
        <f>116425.76+41139.59</f>
        <v>157565.34999999998</v>
      </c>
    </row>
    <row r="39" spans="2:9" s="1" customFormat="1" ht="12.75" customHeight="1" hidden="1">
      <c r="B39" s="27" t="s">
        <v>30</v>
      </c>
      <c r="C39" s="22">
        <v>817</v>
      </c>
      <c r="D39" s="30" t="s">
        <v>2</v>
      </c>
      <c r="E39" s="30" t="s">
        <v>10</v>
      </c>
      <c r="F39" s="30" t="s">
        <v>61</v>
      </c>
      <c r="G39" s="30" t="s">
        <v>31</v>
      </c>
      <c r="H39" s="46">
        <v>124500.55</v>
      </c>
      <c r="I39" s="46">
        <v>114089.03</v>
      </c>
    </row>
    <row r="40" spans="2:9" s="1" customFormat="1" ht="12.75" customHeight="1" hidden="1">
      <c r="B40" s="4" t="s">
        <v>98</v>
      </c>
      <c r="C40" s="42">
        <v>817</v>
      </c>
      <c r="D40" s="29" t="s">
        <v>2</v>
      </c>
      <c r="E40" s="29" t="s">
        <v>10</v>
      </c>
      <c r="F40" s="30" t="s">
        <v>61</v>
      </c>
      <c r="G40" s="45">
        <v>247</v>
      </c>
      <c r="H40" s="46">
        <v>113985</v>
      </c>
      <c r="I40" s="46">
        <v>95546.01</v>
      </c>
    </row>
    <row r="41" spans="2:9" s="1" customFormat="1" ht="12.75" customHeight="1">
      <c r="B41" s="47" t="s">
        <v>99</v>
      </c>
      <c r="C41" s="42">
        <v>817</v>
      </c>
      <c r="D41" s="26" t="s">
        <v>2</v>
      </c>
      <c r="E41" s="26" t="s">
        <v>10</v>
      </c>
      <c r="F41" s="30" t="s">
        <v>61</v>
      </c>
      <c r="G41" s="48">
        <v>800</v>
      </c>
      <c r="H41" s="49">
        <f>H42</f>
        <v>1774.02</v>
      </c>
      <c r="I41" s="49">
        <f>I42</f>
        <v>1774.02</v>
      </c>
    </row>
    <row r="42" spans="2:9" s="1" customFormat="1" ht="25.5" customHeight="1">
      <c r="B42" s="4" t="s">
        <v>100</v>
      </c>
      <c r="C42" s="22">
        <v>817</v>
      </c>
      <c r="D42" s="30" t="s">
        <v>2</v>
      </c>
      <c r="E42" s="30" t="s">
        <v>10</v>
      </c>
      <c r="F42" s="30" t="s">
        <v>61</v>
      </c>
      <c r="G42" s="45">
        <v>850</v>
      </c>
      <c r="H42" s="46">
        <v>1774.02</v>
      </c>
      <c r="I42" s="46">
        <v>1774.02</v>
      </c>
    </row>
    <row r="43" spans="2:9" s="1" customFormat="1" ht="12.75" customHeight="1" hidden="1">
      <c r="B43" s="77" t="s">
        <v>101</v>
      </c>
      <c r="C43" s="42">
        <v>817</v>
      </c>
      <c r="D43" s="29" t="s">
        <v>2</v>
      </c>
      <c r="E43" s="29" t="s">
        <v>10</v>
      </c>
      <c r="F43" s="30" t="s">
        <v>61</v>
      </c>
      <c r="G43" s="78">
        <v>853</v>
      </c>
      <c r="H43" s="79">
        <v>425</v>
      </c>
      <c r="I43" s="79">
        <v>375.8</v>
      </c>
    </row>
    <row r="44" spans="2:9" s="1" customFormat="1" ht="31.5">
      <c r="B44" s="8" t="s">
        <v>127</v>
      </c>
      <c r="C44" s="42">
        <v>817</v>
      </c>
      <c r="D44" s="26" t="s">
        <v>2</v>
      </c>
      <c r="E44" s="26" t="s">
        <v>10</v>
      </c>
      <c r="F44" s="44" t="s">
        <v>128</v>
      </c>
      <c r="G44" s="44"/>
      <c r="H44" s="18">
        <f>H45</f>
        <v>50118.82</v>
      </c>
      <c r="I44" s="18">
        <f>I45</f>
        <v>50118.82</v>
      </c>
    </row>
    <row r="45" spans="2:9" s="1" customFormat="1" ht="83.25" customHeight="1">
      <c r="B45" s="31" t="s">
        <v>83</v>
      </c>
      <c r="C45" s="42">
        <v>817</v>
      </c>
      <c r="D45" s="29" t="s">
        <v>2</v>
      </c>
      <c r="E45" s="29" t="s">
        <v>10</v>
      </c>
      <c r="F45" s="44" t="s">
        <v>128</v>
      </c>
      <c r="G45" s="30" t="s">
        <v>84</v>
      </c>
      <c r="H45" s="20">
        <f>H46</f>
        <v>50118.82</v>
      </c>
      <c r="I45" s="20">
        <f>I46</f>
        <v>50118.82</v>
      </c>
    </row>
    <row r="46" spans="2:9" s="1" customFormat="1" ht="40.5" customHeight="1">
      <c r="B46" s="4" t="s">
        <v>85</v>
      </c>
      <c r="C46" s="42">
        <v>817</v>
      </c>
      <c r="D46" s="29" t="s">
        <v>2</v>
      </c>
      <c r="E46" s="29" t="s">
        <v>10</v>
      </c>
      <c r="F46" s="44" t="s">
        <v>128</v>
      </c>
      <c r="G46" s="30" t="s">
        <v>86</v>
      </c>
      <c r="H46" s="20">
        <v>50118.82</v>
      </c>
      <c r="I46" s="20">
        <v>50118.82</v>
      </c>
    </row>
    <row r="47" spans="2:9" s="1" customFormat="1" ht="40.5" customHeight="1">
      <c r="B47" s="25" t="s">
        <v>78</v>
      </c>
      <c r="C47" s="42">
        <v>817</v>
      </c>
      <c r="D47" s="26" t="s">
        <v>2</v>
      </c>
      <c r="E47" s="26" t="s">
        <v>10</v>
      </c>
      <c r="F47" s="23" t="s">
        <v>62</v>
      </c>
      <c r="G47" s="30"/>
      <c r="H47" s="18">
        <f>H48</f>
        <v>1333</v>
      </c>
      <c r="I47" s="18">
        <f>I48</f>
        <v>1333</v>
      </c>
    </row>
    <row r="48" spans="2:9" s="1" customFormat="1" ht="40.5" customHeight="1">
      <c r="B48" s="27" t="s">
        <v>129</v>
      </c>
      <c r="C48" s="42">
        <v>817</v>
      </c>
      <c r="D48" s="26" t="s">
        <v>2</v>
      </c>
      <c r="E48" s="26" t="s">
        <v>10</v>
      </c>
      <c r="F48" s="30" t="s">
        <v>130</v>
      </c>
      <c r="G48" s="30"/>
      <c r="H48" s="20">
        <f>H50</f>
        <v>1333</v>
      </c>
      <c r="I48" s="20">
        <f>I50</f>
        <v>1333</v>
      </c>
    </row>
    <row r="49" spans="2:9" s="1" customFormat="1" ht="40.5" customHeight="1">
      <c r="B49" s="27" t="s">
        <v>103</v>
      </c>
      <c r="C49" s="42">
        <v>817</v>
      </c>
      <c r="D49" s="26" t="s">
        <v>2</v>
      </c>
      <c r="E49" s="26" t="s">
        <v>10</v>
      </c>
      <c r="F49" s="30" t="s">
        <v>130</v>
      </c>
      <c r="G49" s="30" t="s">
        <v>105</v>
      </c>
      <c r="H49" s="20">
        <f>H50</f>
        <v>1333</v>
      </c>
      <c r="I49" s="20">
        <v>1987</v>
      </c>
    </row>
    <row r="50" spans="2:9" s="1" customFormat="1" ht="40.5" customHeight="1">
      <c r="B50" s="27" t="s">
        <v>21</v>
      </c>
      <c r="C50" s="42">
        <v>817</v>
      </c>
      <c r="D50" s="26" t="s">
        <v>2</v>
      </c>
      <c r="E50" s="26" t="s">
        <v>10</v>
      </c>
      <c r="F50" s="30" t="s">
        <v>130</v>
      </c>
      <c r="G50" s="30" t="s">
        <v>44</v>
      </c>
      <c r="H50" s="20">
        <v>1333</v>
      </c>
      <c r="I50" s="20">
        <v>1333</v>
      </c>
    </row>
    <row r="51" spans="2:9" s="1" customFormat="1" ht="50.25" customHeight="1">
      <c r="B51" s="32" t="s">
        <v>102</v>
      </c>
      <c r="C51" s="42">
        <v>817</v>
      </c>
      <c r="D51" s="15" t="s">
        <v>2</v>
      </c>
      <c r="E51" s="15" t="s">
        <v>50</v>
      </c>
      <c r="F51" s="16"/>
      <c r="G51" s="17"/>
      <c r="H51" s="50">
        <f>H52</f>
        <v>1332</v>
      </c>
      <c r="I51" s="50">
        <f>I52</f>
        <v>1332</v>
      </c>
    </row>
    <row r="52" spans="2:9" s="1" customFormat="1" ht="31.5" customHeight="1">
      <c r="B52" s="25" t="s">
        <v>78</v>
      </c>
      <c r="C52" s="42">
        <v>817</v>
      </c>
      <c r="D52" s="26" t="s">
        <v>2</v>
      </c>
      <c r="E52" s="26" t="s">
        <v>50</v>
      </c>
      <c r="F52" s="23" t="s">
        <v>62</v>
      </c>
      <c r="G52" s="30"/>
      <c r="H52" s="18">
        <f>H53</f>
        <v>1332</v>
      </c>
      <c r="I52" s="18">
        <f>I53</f>
        <v>1332</v>
      </c>
    </row>
    <row r="53" spans="2:9" s="1" customFormat="1" ht="44.25" customHeight="1">
      <c r="B53" s="27" t="s">
        <v>51</v>
      </c>
      <c r="C53" s="42">
        <v>817</v>
      </c>
      <c r="D53" s="26" t="s">
        <v>2</v>
      </c>
      <c r="E53" s="26" t="s">
        <v>50</v>
      </c>
      <c r="F53" s="30" t="s">
        <v>63</v>
      </c>
      <c r="G53" s="30"/>
      <c r="H53" s="20">
        <f>H55</f>
        <v>1332</v>
      </c>
      <c r="I53" s="20">
        <f>I55</f>
        <v>1332</v>
      </c>
    </row>
    <row r="54" spans="2:9" s="1" customFormat="1" ht="12.75" customHeight="1">
      <c r="B54" s="27" t="s">
        <v>103</v>
      </c>
      <c r="C54" s="42">
        <v>817</v>
      </c>
      <c r="D54" s="26" t="s">
        <v>2</v>
      </c>
      <c r="E54" s="26" t="s">
        <v>50</v>
      </c>
      <c r="F54" s="30" t="s">
        <v>104</v>
      </c>
      <c r="G54" s="30" t="s">
        <v>105</v>
      </c>
      <c r="H54" s="20">
        <f>H55</f>
        <v>1332</v>
      </c>
      <c r="I54" s="20">
        <f>I55</f>
        <v>1332</v>
      </c>
    </row>
    <row r="55" spans="2:9" s="1" customFormat="1" ht="14.25" customHeight="1">
      <c r="B55" s="27" t="s">
        <v>21</v>
      </c>
      <c r="C55" s="42">
        <v>817</v>
      </c>
      <c r="D55" s="26" t="s">
        <v>2</v>
      </c>
      <c r="E55" s="26" t="s">
        <v>50</v>
      </c>
      <c r="F55" s="30" t="s">
        <v>104</v>
      </c>
      <c r="G55" s="30" t="s">
        <v>44</v>
      </c>
      <c r="H55" s="20">
        <v>1332</v>
      </c>
      <c r="I55" s="20">
        <v>1332</v>
      </c>
    </row>
    <row r="56" spans="2:9" s="1" customFormat="1" ht="15.75" hidden="1">
      <c r="B56" s="41" t="s">
        <v>33</v>
      </c>
      <c r="C56" s="42">
        <v>817</v>
      </c>
      <c r="D56" s="26" t="s">
        <v>2</v>
      </c>
      <c r="E56" s="26" t="s">
        <v>6</v>
      </c>
      <c r="F56" s="51"/>
      <c r="G56" s="30"/>
      <c r="H56" s="52">
        <f aca="true" t="shared" si="2" ref="H56:I58">H57</f>
        <v>0</v>
      </c>
      <c r="I56" s="52">
        <f t="shared" si="2"/>
        <v>0</v>
      </c>
    </row>
    <row r="57" spans="2:9" s="1" customFormat="1" ht="47.25" hidden="1">
      <c r="B57" s="41" t="s">
        <v>106</v>
      </c>
      <c r="C57" s="42">
        <v>817</v>
      </c>
      <c r="D57" s="23" t="s">
        <v>2</v>
      </c>
      <c r="E57" s="23" t="s">
        <v>6</v>
      </c>
      <c r="F57" s="53" t="s">
        <v>107</v>
      </c>
      <c r="G57" s="26"/>
      <c r="H57" s="20">
        <f t="shared" si="2"/>
        <v>0</v>
      </c>
      <c r="I57" s="20">
        <f t="shared" si="2"/>
        <v>0</v>
      </c>
    </row>
    <row r="58" spans="2:9" s="1" customFormat="1" ht="31.5" hidden="1">
      <c r="B58" s="41" t="s">
        <v>37</v>
      </c>
      <c r="C58" s="42">
        <v>817</v>
      </c>
      <c r="D58" s="23" t="s">
        <v>2</v>
      </c>
      <c r="E58" s="23" t="s">
        <v>6</v>
      </c>
      <c r="F58" s="53" t="s">
        <v>64</v>
      </c>
      <c r="G58" s="26"/>
      <c r="H58" s="20">
        <f t="shared" si="2"/>
        <v>0</v>
      </c>
      <c r="I58" s="20">
        <f t="shared" si="2"/>
        <v>0</v>
      </c>
    </row>
    <row r="59" spans="2:9" s="1" customFormat="1" ht="15.75" hidden="1">
      <c r="B59" s="27" t="s">
        <v>34</v>
      </c>
      <c r="C59" s="42">
        <v>817</v>
      </c>
      <c r="D59" s="29" t="s">
        <v>2</v>
      </c>
      <c r="E59" s="29" t="s">
        <v>6</v>
      </c>
      <c r="F59" s="54" t="s">
        <v>65</v>
      </c>
      <c r="G59" s="30"/>
      <c r="H59" s="20">
        <f>H61</f>
        <v>0</v>
      </c>
      <c r="I59" s="20">
        <f>I61</f>
        <v>0</v>
      </c>
    </row>
    <row r="60" spans="2:9" s="1" customFormat="1" ht="15.75" hidden="1">
      <c r="B60" s="4" t="s">
        <v>99</v>
      </c>
      <c r="C60" s="42">
        <v>817</v>
      </c>
      <c r="D60" s="29" t="s">
        <v>2</v>
      </c>
      <c r="E60" s="29" t="s">
        <v>6</v>
      </c>
      <c r="F60" s="54" t="s">
        <v>65</v>
      </c>
      <c r="G60" s="30" t="s">
        <v>108</v>
      </c>
      <c r="H60" s="20"/>
      <c r="I60" s="20"/>
    </row>
    <row r="61" spans="2:9" ht="12.75" customHeight="1" hidden="1">
      <c r="B61" s="31" t="s">
        <v>35</v>
      </c>
      <c r="C61" s="42">
        <v>817</v>
      </c>
      <c r="D61" s="29" t="s">
        <v>2</v>
      </c>
      <c r="E61" s="29" t="s">
        <v>6</v>
      </c>
      <c r="F61" s="54" t="s">
        <v>65</v>
      </c>
      <c r="G61" s="30" t="s">
        <v>36</v>
      </c>
      <c r="H61" s="20"/>
      <c r="I61" s="20"/>
    </row>
    <row r="62" spans="2:9" ht="15.75" hidden="1">
      <c r="B62" s="8" t="s">
        <v>7</v>
      </c>
      <c r="C62" s="22">
        <v>817</v>
      </c>
      <c r="D62" s="15" t="s">
        <v>2</v>
      </c>
      <c r="E62" s="15" t="s">
        <v>11</v>
      </c>
      <c r="F62" s="16"/>
      <c r="G62" s="17"/>
      <c r="H62" s="50">
        <f>H63</f>
        <v>0</v>
      </c>
      <c r="I62" s="50">
        <f>I63</f>
        <v>0</v>
      </c>
    </row>
    <row r="63" spans="2:9" ht="15.75" hidden="1">
      <c r="B63" s="25" t="s">
        <v>38</v>
      </c>
      <c r="C63" s="22">
        <v>817</v>
      </c>
      <c r="D63" s="23" t="s">
        <v>2</v>
      </c>
      <c r="E63" s="23" t="s">
        <v>11</v>
      </c>
      <c r="F63" s="23" t="s">
        <v>109</v>
      </c>
      <c r="G63" s="29"/>
      <c r="H63" s="20">
        <f>H64</f>
        <v>0</v>
      </c>
      <c r="I63" s="20">
        <f>I64</f>
        <v>0</v>
      </c>
    </row>
    <row r="64" spans="2:9" ht="15.75" hidden="1">
      <c r="B64" s="56" t="s">
        <v>38</v>
      </c>
      <c r="C64" s="42">
        <v>817</v>
      </c>
      <c r="D64" s="29" t="s">
        <v>2</v>
      </c>
      <c r="E64" s="23" t="s">
        <v>11</v>
      </c>
      <c r="F64" s="29" t="s">
        <v>110</v>
      </c>
      <c r="G64" s="29"/>
      <c r="H64" s="20">
        <f>H66</f>
        <v>0</v>
      </c>
      <c r="I64" s="20">
        <f>I66</f>
        <v>0</v>
      </c>
    </row>
    <row r="65" spans="2:9" ht="15.75" hidden="1">
      <c r="B65" s="4" t="s">
        <v>99</v>
      </c>
      <c r="C65" s="42">
        <v>817</v>
      </c>
      <c r="D65" s="29" t="s">
        <v>2</v>
      </c>
      <c r="E65" s="23" t="s">
        <v>11</v>
      </c>
      <c r="F65" s="29" t="s">
        <v>110</v>
      </c>
      <c r="G65" s="29" t="s">
        <v>108</v>
      </c>
      <c r="H65" s="20">
        <f>H66</f>
        <v>0</v>
      </c>
      <c r="I65" s="20">
        <f>I66</f>
        <v>0</v>
      </c>
    </row>
    <row r="66" spans="2:9" ht="15.75" hidden="1">
      <c r="B66" s="56" t="s">
        <v>39</v>
      </c>
      <c r="C66" s="42">
        <v>817</v>
      </c>
      <c r="D66" s="29" t="s">
        <v>2</v>
      </c>
      <c r="E66" s="23" t="s">
        <v>11</v>
      </c>
      <c r="F66" s="29" t="s">
        <v>110</v>
      </c>
      <c r="G66" s="29" t="s">
        <v>40</v>
      </c>
      <c r="H66" s="20">
        <v>0</v>
      </c>
      <c r="I66" s="20">
        <v>0</v>
      </c>
    </row>
    <row r="67" spans="2:9" ht="15.75">
      <c r="B67" s="57" t="s">
        <v>41</v>
      </c>
      <c r="C67" s="42">
        <v>817</v>
      </c>
      <c r="D67" s="26" t="s">
        <v>3</v>
      </c>
      <c r="E67" s="26" t="s">
        <v>22</v>
      </c>
      <c r="F67" s="29"/>
      <c r="G67" s="29"/>
      <c r="H67" s="52">
        <f aca="true" t="shared" si="3" ref="H67:I69">H68</f>
        <v>131597.46000000002</v>
      </c>
      <c r="I67" s="52">
        <f t="shared" si="3"/>
        <v>131597.46000000002</v>
      </c>
    </row>
    <row r="68" spans="2:9" ht="15.75">
      <c r="B68" s="57" t="s">
        <v>20</v>
      </c>
      <c r="C68" s="42">
        <v>817</v>
      </c>
      <c r="D68" s="26" t="s">
        <v>3</v>
      </c>
      <c r="E68" s="26" t="s">
        <v>4</v>
      </c>
      <c r="F68" s="29"/>
      <c r="G68" s="29"/>
      <c r="H68" s="20">
        <f t="shared" si="3"/>
        <v>131597.46000000002</v>
      </c>
      <c r="I68" s="20">
        <f t="shared" si="3"/>
        <v>131597.46000000002</v>
      </c>
    </row>
    <row r="69" spans="2:9" ht="31.5">
      <c r="B69" s="58" t="s">
        <v>42</v>
      </c>
      <c r="C69" s="22">
        <v>817</v>
      </c>
      <c r="D69" s="26" t="s">
        <v>3</v>
      </c>
      <c r="E69" s="26" t="s">
        <v>4</v>
      </c>
      <c r="F69" s="23" t="s">
        <v>66</v>
      </c>
      <c r="G69" s="29"/>
      <c r="H69" s="18">
        <f t="shared" si="3"/>
        <v>131597.46000000002</v>
      </c>
      <c r="I69" s="18">
        <f t="shared" si="3"/>
        <v>131597.46000000002</v>
      </c>
    </row>
    <row r="70" spans="2:9" ht="31.5">
      <c r="B70" s="56" t="s">
        <v>43</v>
      </c>
      <c r="C70" s="22">
        <v>817</v>
      </c>
      <c r="D70" s="29" t="s">
        <v>3</v>
      </c>
      <c r="E70" s="29" t="s">
        <v>4</v>
      </c>
      <c r="F70" s="29" t="s">
        <v>67</v>
      </c>
      <c r="G70" s="29"/>
      <c r="H70" s="20">
        <f>H71+H76</f>
        <v>131597.46000000002</v>
      </c>
      <c r="I70" s="20">
        <f>I71+I76</f>
        <v>131597.46000000002</v>
      </c>
    </row>
    <row r="71" spans="2:9" ht="38.25" customHeight="1">
      <c r="B71" s="31" t="s">
        <v>83</v>
      </c>
      <c r="C71" s="42">
        <v>817</v>
      </c>
      <c r="D71" s="29" t="s">
        <v>3</v>
      </c>
      <c r="E71" s="29" t="s">
        <v>4</v>
      </c>
      <c r="F71" s="29" t="s">
        <v>67</v>
      </c>
      <c r="G71" s="30" t="s">
        <v>84</v>
      </c>
      <c r="H71" s="20">
        <f>H72</f>
        <v>119670.46</v>
      </c>
      <c r="I71" s="20">
        <f>I72</f>
        <v>119670.46</v>
      </c>
    </row>
    <row r="72" spans="2:9" ht="31.5">
      <c r="B72" s="4" t="s">
        <v>85</v>
      </c>
      <c r="C72" s="42">
        <v>817</v>
      </c>
      <c r="D72" s="29" t="s">
        <v>3</v>
      </c>
      <c r="E72" s="29" t="s">
        <v>4</v>
      </c>
      <c r="F72" s="29" t="s">
        <v>67</v>
      </c>
      <c r="G72" s="30" t="s">
        <v>86</v>
      </c>
      <c r="H72" s="20">
        <v>119670.46</v>
      </c>
      <c r="I72" s="20">
        <v>119670.46</v>
      </c>
    </row>
    <row r="73" spans="2:9" ht="47.25" hidden="1">
      <c r="B73" s="31" t="s">
        <v>26</v>
      </c>
      <c r="C73" s="22">
        <v>817</v>
      </c>
      <c r="D73" s="29" t="s">
        <v>3</v>
      </c>
      <c r="E73" s="29" t="s">
        <v>4</v>
      </c>
      <c r="F73" s="29" t="s">
        <v>67</v>
      </c>
      <c r="G73" s="30" t="s">
        <v>27</v>
      </c>
      <c r="H73" s="20">
        <v>62671.1</v>
      </c>
      <c r="I73" s="20">
        <v>62671.1</v>
      </c>
    </row>
    <row r="74" spans="2:9" ht="31.5" hidden="1">
      <c r="B74" s="31" t="s">
        <v>28</v>
      </c>
      <c r="C74" s="22">
        <v>817</v>
      </c>
      <c r="D74" s="29" t="s">
        <v>3</v>
      </c>
      <c r="E74" s="29" t="s">
        <v>4</v>
      </c>
      <c r="F74" s="29" t="s">
        <v>67</v>
      </c>
      <c r="G74" s="30" t="s">
        <v>29</v>
      </c>
      <c r="H74" s="20">
        <v>754</v>
      </c>
      <c r="I74" s="20">
        <v>754</v>
      </c>
    </row>
    <row r="75" spans="2:9" ht="47.25" hidden="1">
      <c r="B75" s="31" t="s">
        <v>55</v>
      </c>
      <c r="C75" s="22">
        <v>817</v>
      </c>
      <c r="D75" s="29" t="s">
        <v>3</v>
      </c>
      <c r="E75" s="29" t="s">
        <v>4</v>
      </c>
      <c r="F75" s="29" t="s">
        <v>67</v>
      </c>
      <c r="G75" s="30" t="s">
        <v>56</v>
      </c>
      <c r="H75" s="20">
        <v>18632.79</v>
      </c>
      <c r="I75" s="20">
        <v>18632.79</v>
      </c>
    </row>
    <row r="76" spans="2:9" ht="31.5">
      <c r="B76" s="4" t="s">
        <v>92</v>
      </c>
      <c r="C76" s="22">
        <v>817</v>
      </c>
      <c r="D76" s="29" t="s">
        <v>3</v>
      </c>
      <c r="E76" s="29" t="s">
        <v>4</v>
      </c>
      <c r="F76" s="29" t="s">
        <v>67</v>
      </c>
      <c r="G76" s="45">
        <v>200</v>
      </c>
      <c r="H76" s="46">
        <f>H77</f>
        <v>11927</v>
      </c>
      <c r="I76" s="46">
        <f>I77</f>
        <v>11927</v>
      </c>
    </row>
    <row r="77" spans="2:9" ht="31.5">
      <c r="B77" s="4" t="s">
        <v>94</v>
      </c>
      <c r="C77" s="22">
        <v>817</v>
      </c>
      <c r="D77" s="29" t="s">
        <v>3</v>
      </c>
      <c r="E77" s="29" t="s">
        <v>4</v>
      </c>
      <c r="F77" s="29" t="s">
        <v>67</v>
      </c>
      <c r="G77" s="45">
        <v>240</v>
      </c>
      <c r="H77" s="46">
        <v>11927</v>
      </c>
      <c r="I77" s="46">
        <v>11927</v>
      </c>
    </row>
    <row r="78" spans="2:9" ht="15.75" hidden="1">
      <c r="B78" s="27" t="s">
        <v>30</v>
      </c>
      <c r="C78" s="22">
        <v>817</v>
      </c>
      <c r="D78" s="29" t="s">
        <v>3</v>
      </c>
      <c r="E78" s="29" t="s">
        <v>4</v>
      </c>
      <c r="F78" s="29" t="s">
        <v>67</v>
      </c>
      <c r="G78" s="30" t="s">
        <v>31</v>
      </c>
      <c r="H78" s="46"/>
      <c r="I78" s="46"/>
    </row>
    <row r="79" spans="2:9" ht="15.75" hidden="1">
      <c r="B79" s="4" t="s">
        <v>96</v>
      </c>
      <c r="C79" s="22">
        <v>817</v>
      </c>
      <c r="D79" s="29" t="s">
        <v>3</v>
      </c>
      <c r="E79" s="29" t="s">
        <v>4</v>
      </c>
      <c r="F79" s="29" t="s">
        <v>67</v>
      </c>
      <c r="G79" s="30" t="s">
        <v>97</v>
      </c>
      <c r="H79" s="59"/>
      <c r="I79" s="59"/>
    </row>
    <row r="80" spans="2:9" ht="31.5" hidden="1">
      <c r="B80" s="8" t="s">
        <v>111</v>
      </c>
      <c r="C80" s="22">
        <v>817</v>
      </c>
      <c r="D80" s="15" t="s">
        <v>4</v>
      </c>
      <c r="E80" s="15" t="s">
        <v>22</v>
      </c>
      <c r="F80" s="60"/>
      <c r="G80" s="17"/>
      <c r="H80" s="50">
        <f>H81</f>
        <v>0</v>
      </c>
      <c r="I80" s="50">
        <f>I81</f>
        <v>0</v>
      </c>
    </row>
    <row r="81" spans="2:9" ht="47.25" hidden="1">
      <c r="B81" s="8" t="s">
        <v>112</v>
      </c>
      <c r="C81" s="22">
        <v>817</v>
      </c>
      <c r="D81" s="15" t="s">
        <v>4</v>
      </c>
      <c r="E81" s="15" t="s">
        <v>9</v>
      </c>
      <c r="F81" s="60"/>
      <c r="G81" s="17"/>
      <c r="H81" s="73">
        <f>H83</f>
        <v>0</v>
      </c>
      <c r="I81" s="73">
        <f>I83</f>
        <v>0</v>
      </c>
    </row>
    <row r="82" spans="2:9" ht="31.5" hidden="1">
      <c r="B82" s="58" t="s">
        <v>113</v>
      </c>
      <c r="C82" s="42">
        <v>817</v>
      </c>
      <c r="D82" s="23" t="s">
        <v>4</v>
      </c>
      <c r="E82" s="23" t="s">
        <v>9</v>
      </c>
      <c r="F82" s="23" t="s">
        <v>114</v>
      </c>
      <c r="G82" s="29"/>
      <c r="H82" s="20">
        <f aca="true" t="shared" si="4" ref="H82:I85">H83</f>
        <v>0</v>
      </c>
      <c r="I82" s="20">
        <f t="shared" si="4"/>
        <v>0</v>
      </c>
    </row>
    <row r="83" spans="2:9" ht="15.75" hidden="1">
      <c r="B83" s="58" t="s">
        <v>45</v>
      </c>
      <c r="C83" s="42">
        <v>817</v>
      </c>
      <c r="D83" s="23" t="s">
        <v>4</v>
      </c>
      <c r="E83" s="23" t="s">
        <v>9</v>
      </c>
      <c r="F83" s="23" t="s">
        <v>68</v>
      </c>
      <c r="G83" s="29"/>
      <c r="H83" s="20">
        <f t="shared" si="4"/>
        <v>0</v>
      </c>
      <c r="I83" s="20">
        <f t="shared" si="4"/>
        <v>0</v>
      </c>
    </row>
    <row r="84" spans="2:9" ht="31.5" hidden="1">
      <c r="B84" s="31" t="s">
        <v>46</v>
      </c>
      <c r="C84" s="42">
        <v>817</v>
      </c>
      <c r="D84" s="23" t="s">
        <v>4</v>
      </c>
      <c r="E84" s="23" t="s">
        <v>9</v>
      </c>
      <c r="F84" s="30" t="s">
        <v>69</v>
      </c>
      <c r="G84" s="29"/>
      <c r="H84" s="20">
        <f t="shared" si="4"/>
        <v>0</v>
      </c>
      <c r="I84" s="20">
        <f t="shared" si="4"/>
        <v>0</v>
      </c>
    </row>
    <row r="85" spans="2:9" ht="31.5" hidden="1">
      <c r="B85" s="4" t="s">
        <v>92</v>
      </c>
      <c r="C85" s="42">
        <v>817</v>
      </c>
      <c r="D85" s="29" t="s">
        <v>4</v>
      </c>
      <c r="E85" s="29" t="s">
        <v>9</v>
      </c>
      <c r="F85" s="30" t="s">
        <v>69</v>
      </c>
      <c r="G85" s="45">
        <v>200</v>
      </c>
      <c r="H85" s="46">
        <f t="shared" si="4"/>
        <v>0</v>
      </c>
      <c r="I85" s="46">
        <f t="shared" si="4"/>
        <v>0</v>
      </c>
    </row>
    <row r="86" spans="2:9" ht="31.5" hidden="1">
      <c r="B86" s="4" t="s">
        <v>94</v>
      </c>
      <c r="C86" s="42">
        <v>817</v>
      </c>
      <c r="D86" s="29" t="s">
        <v>4</v>
      </c>
      <c r="E86" s="29" t="s">
        <v>9</v>
      </c>
      <c r="F86" s="30" t="s">
        <v>69</v>
      </c>
      <c r="G86" s="45">
        <v>240</v>
      </c>
      <c r="H86" s="46"/>
      <c r="I86" s="46"/>
    </row>
    <row r="87" spans="2:9" ht="15.75" hidden="1">
      <c r="B87" s="27" t="s">
        <v>30</v>
      </c>
      <c r="C87" s="42">
        <v>817</v>
      </c>
      <c r="D87" s="29" t="s">
        <v>4</v>
      </c>
      <c r="E87" s="29" t="s">
        <v>9</v>
      </c>
      <c r="F87" s="30" t="s">
        <v>69</v>
      </c>
      <c r="G87" s="29" t="s">
        <v>31</v>
      </c>
      <c r="H87" s="61">
        <v>25000</v>
      </c>
      <c r="I87" s="61">
        <v>4382.41</v>
      </c>
    </row>
    <row r="88" spans="2:9" ht="15.75">
      <c r="B88" s="8" t="s">
        <v>115</v>
      </c>
      <c r="C88" s="42">
        <v>817</v>
      </c>
      <c r="D88" s="15" t="s">
        <v>10</v>
      </c>
      <c r="E88" s="15" t="s">
        <v>22</v>
      </c>
      <c r="F88" s="60"/>
      <c r="G88" s="62"/>
      <c r="H88" s="63">
        <f>H89</f>
        <v>62608.57</v>
      </c>
      <c r="I88" s="63">
        <f>I89</f>
        <v>62608.57</v>
      </c>
    </row>
    <row r="89" spans="2:9" ht="15.75">
      <c r="B89" s="8" t="s">
        <v>116</v>
      </c>
      <c r="C89" s="42">
        <v>817</v>
      </c>
      <c r="D89" s="15" t="s">
        <v>10</v>
      </c>
      <c r="E89" s="15" t="s">
        <v>8</v>
      </c>
      <c r="F89" s="60"/>
      <c r="G89" s="13"/>
      <c r="H89" s="64">
        <f>H90</f>
        <v>62608.57</v>
      </c>
      <c r="I89" s="64">
        <f>I90</f>
        <v>62608.57</v>
      </c>
    </row>
    <row r="90" spans="2:9" ht="15.75">
      <c r="B90" s="25" t="s">
        <v>79</v>
      </c>
      <c r="C90" s="42">
        <v>817</v>
      </c>
      <c r="D90" s="23" t="s">
        <v>10</v>
      </c>
      <c r="E90" s="23" t="s">
        <v>8</v>
      </c>
      <c r="F90" s="23" t="s">
        <v>70</v>
      </c>
      <c r="G90" s="30"/>
      <c r="H90" s="18">
        <f>H91+H95</f>
        <v>62608.57</v>
      </c>
      <c r="I90" s="18">
        <f>I91+I95</f>
        <v>62608.57</v>
      </c>
    </row>
    <row r="91" spans="2:9" ht="78.75">
      <c r="B91" s="27" t="s">
        <v>141</v>
      </c>
      <c r="C91" s="42">
        <v>817</v>
      </c>
      <c r="D91" s="29" t="s">
        <v>10</v>
      </c>
      <c r="E91" s="29" t="s">
        <v>8</v>
      </c>
      <c r="F91" s="30" t="s">
        <v>131</v>
      </c>
      <c r="G91" s="30"/>
      <c r="H91" s="20">
        <f>H93</f>
        <v>14608.87</v>
      </c>
      <c r="I91" s="20">
        <f>I93</f>
        <v>14608.87</v>
      </c>
    </row>
    <row r="92" spans="2:9" ht="31.5">
      <c r="B92" s="4" t="s">
        <v>92</v>
      </c>
      <c r="C92" s="42">
        <v>817</v>
      </c>
      <c r="D92" s="29" t="s">
        <v>10</v>
      </c>
      <c r="E92" s="29" t="s">
        <v>8</v>
      </c>
      <c r="F92" s="30" t="s">
        <v>131</v>
      </c>
      <c r="G92" s="30" t="s">
        <v>93</v>
      </c>
      <c r="H92" s="20">
        <f>H93</f>
        <v>14608.87</v>
      </c>
      <c r="I92" s="20">
        <f>I93</f>
        <v>14608.87</v>
      </c>
    </row>
    <row r="93" spans="2:9" ht="31.5">
      <c r="B93" s="4" t="s">
        <v>94</v>
      </c>
      <c r="C93" s="42">
        <v>817</v>
      </c>
      <c r="D93" s="29" t="s">
        <v>10</v>
      </c>
      <c r="E93" s="29" t="s">
        <v>8</v>
      </c>
      <c r="F93" s="30" t="s">
        <v>131</v>
      </c>
      <c r="G93" s="30" t="s">
        <v>95</v>
      </c>
      <c r="H93" s="20">
        <v>14608.87</v>
      </c>
      <c r="I93" s="20">
        <v>14608.87</v>
      </c>
    </row>
    <row r="94" spans="2:9" ht="15.75" hidden="1">
      <c r="B94" s="27" t="s">
        <v>30</v>
      </c>
      <c r="C94" s="42">
        <v>817</v>
      </c>
      <c r="D94" s="29" t="s">
        <v>10</v>
      </c>
      <c r="E94" s="29" t="s">
        <v>8</v>
      </c>
      <c r="F94" s="30" t="s">
        <v>132</v>
      </c>
      <c r="G94" s="30" t="s">
        <v>31</v>
      </c>
      <c r="H94" s="20"/>
      <c r="I94" s="20"/>
    </row>
    <row r="95" spans="2:9" ht="78.75">
      <c r="B95" s="27" t="s">
        <v>142</v>
      </c>
      <c r="C95" s="42">
        <v>817</v>
      </c>
      <c r="D95" s="29" t="s">
        <v>10</v>
      </c>
      <c r="E95" s="29" t="s">
        <v>8</v>
      </c>
      <c r="F95" s="30" t="s">
        <v>133</v>
      </c>
      <c r="G95" s="30"/>
      <c r="H95" s="20">
        <f>H97</f>
        <v>47999.7</v>
      </c>
      <c r="I95" s="20">
        <f>I97</f>
        <v>47999.7</v>
      </c>
    </row>
    <row r="96" spans="2:9" ht="31.5">
      <c r="B96" s="4" t="s">
        <v>92</v>
      </c>
      <c r="C96" s="42">
        <v>817</v>
      </c>
      <c r="D96" s="29" t="s">
        <v>10</v>
      </c>
      <c r="E96" s="29" t="s">
        <v>8</v>
      </c>
      <c r="F96" s="30" t="s">
        <v>133</v>
      </c>
      <c r="G96" s="30" t="s">
        <v>93</v>
      </c>
      <c r="H96" s="20">
        <f>H97</f>
        <v>47999.7</v>
      </c>
      <c r="I96" s="20">
        <f>I97</f>
        <v>47999.7</v>
      </c>
    </row>
    <row r="97" spans="2:9" ht="31.5">
      <c r="B97" s="65" t="s">
        <v>94</v>
      </c>
      <c r="C97" s="42">
        <v>817</v>
      </c>
      <c r="D97" s="29" t="s">
        <v>10</v>
      </c>
      <c r="E97" s="29" t="s">
        <v>8</v>
      </c>
      <c r="F97" s="30" t="s">
        <v>133</v>
      </c>
      <c r="G97" s="30" t="s">
        <v>95</v>
      </c>
      <c r="H97" s="20">
        <v>47999.7</v>
      </c>
      <c r="I97" s="20">
        <v>47999.7</v>
      </c>
    </row>
    <row r="98" spans="2:9" ht="15.75" hidden="1">
      <c r="B98" s="27" t="s">
        <v>30</v>
      </c>
      <c r="C98" s="42">
        <v>817</v>
      </c>
      <c r="D98" s="29" t="s">
        <v>10</v>
      </c>
      <c r="E98" s="29" t="s">
        <v>8</v>
      </c>
      <c r="F98" s="30" t="s">
        <v>133</v>
      </c>
      <c r="G98" s="30" t="s">
        <v>31</v>
      </c>
      <c r="H98" s="20"/>
      <c r="I98" s="20"/>
    </row>
    <row r="99" spans="2:9" ht="15.75" hidden="1">
      <c r="B99" s="27" t="s">
        <v>30</v>
      </c>
      <c r="C99" s="42">
        <v>817</v>
      </c>
      <c r="D99" s="29" t="s">
        <v>10</v>
      </c>
      <c r="E99" s="29" t="s">
        <v>8</v>
      </c>
      <c r="F99" s="30" t="s">
        <v>74</v>
      </c>
      <c r="G99" s="30" t="s">
        <v>31</v>
      </c>
      <c r="H99" s="20">
        <f>12285.52+10000</f>
        <v>22285.52</v>
      </c>
      <c r="I99" s="20">
        <v>0</v>
      </c>
    </row>
    <row r="100" spans="2:9" ht="15.75" hidden="1">
      <c r="B100" s="31" t="s">
        <v>30</v>
      </c>
      <c r="C100" s="22">
        <v>817</v>
      </c>
      <c r="D100" s="29" t="s">
        <v>10</v>
      </c>
      <c r="E100" s="29" t="s">
        <v>8</v>
      </c>
      <c r="F100" s="29" t="s">
        <v>117</v>
      </c>
      <c r="G100" s="29" t="s">
        <v>31</v>
      </c>
      <c r="H100" s="61">
        <v>31470</v>
      </c>
      <c r="I100" s="61">
        <v>15887.5</v>
      </c>
    </row>
    <row r="101" spans="2:9" ht="15.75">
      <c r="B101" s="8" t="s">
        <v>118</v>
      </c>
      <c r="C101" s="42">
        <v>817</v>
      </c>
      <c r="D101" s="15" t="s">
        <v>5</v>
      </c>
      <c r="E101" s="15" t="s">
        <v>22</v>
      </c>
      <c r="F101" s="60"/>
      <c r="G101" s="62"/>
      <c r="H101" s="63">
        <f>H102</f>
        <v>412756.52</v>
      </c>
      <c r="I101" s="63">
        <f>I102</f>
        <v>363490.68</v>
      </c>
    </row>
    <row r="102" spans="2:9" ht="15.75">
      <c r="B102" s="67" t="s">
        <v>17</v>
      </c>
      <c r="C102" s="42">
        <v>817</v>
      </c>
      <c r="D102" s="68" t="s">
        <v>5</v>
      </c>
      <c r="E102" s="68" t="s">
        <v>4</v>
      </c>
      <c r="F102" s="29"/>
      <c r="G102" s="51"/>
      <c r="H102" s="69">
        <f>H103+H108</f>
        <v>412756.52</v>
      </c>
      <c r="I102" s="69">
        <f>I103+I108</f>
        <v>363490.68</v>
      </c>
    </row>
    <row r="103" spans="2:9" ht="47.25">
      <c r="B103" s="70" t="s">
        <v>76</v>
      </c>
      <c r="C103" s="42">
        <v>817</v>
      </c>
      <c r="D103" s="51" t="s">
        <v>5</v>
      </c>
      <c r="E103" s="51" t="s">
        <v>4</v>
      </c>
      <c r="F103" s="29" t="s">
        <v>77</v>
      </c>
      <c r="G103" s="51"/>
      <c r="H103" s="69">
        <f>H104</f>
        <v>95000</v>
      </c>
      <c r="I103" s="69">
        <f>I104</f>
        <v>95000</v>
      </c>
    </row>
    <row r="104" spans="2:9" ht="47.25">
      <c r="B104" s="67" t="s">
        <v>119</v>
      </c>
      <c r="C104" s="54" t="s">
        <v>5</v>
      </c>
      <c r="D104" s="51" t="s">
        <v>5</v>
      </c>
      <c r="E104" s="51" t="s">
        <v>4</v>
      </c>
      <c r="F104" s="29" t="s">
        <v>120</v>
      </c>
      <c r="G104" s="30"/>
      <c r="H104" s="20">
        <f>H106</f>
        <v>95000</v>
      </c>
      <c r="I104" s="20">
        <f>I106</f>
        <v>95000</v>
      </c>
    </row>
    <row r="105" spans="2:9" ht="31.5">
      <c r="B105" s="4" t="s">
        <v>92</v>
      </c>
      <c r="C105" s="54"/>
      <c r="D105" s="51" t="s">
        <v>5</v>
      </c>
      <c r="E105" s="51" t="s">
        <v>4</v>
      </c>
      <c r="F105" s="29" t="s">
        <v>120</v>
      </c>
      <c r="G105" s="30" t="s">
        <v>93</v>
      </c>
      <c r="H105" s="20">
        <f>H106</f>
        <v>95000</v>
      </c>
      <c r="I105" s="20">
        <f>I106</f>
        <v>95000</v>
      </c>
    </row>
    <row r="106" spans="2:9" ht="31.5">
      <c r="B106" s="4" t="s">
        <v>94</v>
      </c>
      <c r="C106" s="54"/>
      <c r="D106" s="51" t="s">
        <v>5</v>
      </c>
      <c r="E106" s="51" t="s">
        <v>4</v>
      </c>
      <c r="F106" s="29" t="s">
        <v>120</v>
      </c>
      <c r="G106" s="30" t="s">
        <v>95</v>
      </c>
      <c r="H106" s="20">
        <v>95000</v>
      </c>
      <c r="I106" s="20">
        <v>95000</v>
      </c>
    </row>
    <row r="107" spans="2:9" ht="15.75" hidden="1">
      <c r="B107" s="66" t="s">
        <v>30</v>
      </c>
      <c r="C107" s="54"/>
      <c r="D107" s="51" t="s">
        <v>5</v>
      </c>
      <c r="E107" s="51" t="s">
        <v>4</v>
      </c>
      <c r="F107" s="29" t="s">
        <v>120</v>
      </c>
      <c r="G107" s="71" t="s">
        <v>31</v>
      </c>
      <c r="H107" s="20">
        <v>88500</v>
      </c>
      <c r="I107" s="20">
        <v>0</v>
      </c>
    </row>
    <row r="108" spans="2:9" ht="15.75">
      <c r="B108" s="72" t="s">
        <v>121</v>
      </c>
      <c r="C108" s="42">
        <v>817</v>
      </c>
      <c r="D108" s="68" t="s">
        <v>5</v>
      </c>
      <c r="E108" s="68" t="s">
        <v>4</v>
      </c>
      <c r="F108" s="23" t="s">
        <v>122</v>
      </c>
      <c r="G108" s="51"/>
      <c r="H108" s="69">
        <f>H110+H115</f>
        <v>317756.52</v>
      </c>
      <c r="I108" s="69">
        <f>I110+I115</f>
        <v>268490.68</v>
      </c>
    </row>
    <row r="109" spans="2:9" ht="31.5" hidden="1">
      <c r="B109" s="4" t="s">
        <v>92</v>
      </c>
      <c r="C109" s="42">
        <v>817</v>
      </c>
      <c r="D109" s="51" t="s">
        <v>5</v>
      </c>
      <c r="E109" s="51" t="s">
        <v>4</v>
      </c>
      <c r="F109" s="29" t="s">
        <v>73</v>
      </c>
      <c r="G109" s="30" t="s">
        <v>31</v>
      </c>
      <c r="H109" s="20">
        <v>21347</v>
      </c>
      <c r="I109" s="20">
        <v>21347</v>
      </c>
    </row>
    <row r="110" spans="2:9" ht="15.75">
      <c r="B110" s="72" t="s">
        <v>18</v>
      </c>
      <c r="C110" s="42">
        <v>817</v>
      </c>
      <c r="D110" s="68" t="s">
        <v>5</v>
      </c>
      <c r="E110" s="68" t="s">
        <v>4</v>
      </c>
      <c r="F110" s="26" t="s">
        <v>71</v>
      </c>
      <c r="G110" s="68"/>
      <c r="H110" s="18">
        <f>H112</f>
        <v>273351.74</v>
      </c>
      <c r="I110" s="18">
        <f>I112</f>
        <v>224089.92</v>
      </c>
    </row>
    <row r="111" spans="2:9" ht="31.5">
      <c r="B111" s="4" t="s">
        <v>92</v>
      </c>
      <c r="C111" s="42">
        <v>817</v>
      </c>
      <c r="D111" s="51" t="s">
        <v>5</v>
      </c>
      <c r="E111" s="51" t="s">
        <v>4</v>
      </c>
      <c r="F111" s="29" t="s">
        <v>71</v>
      </c>
      <c r="G111" s="51" t="s">
        <v>93</v>
      </c>
      <c r="H111" s="20">
        <f>H112</f>
        <v>273351.74</v>
      </c>
      <c r="I111" s="20">
        <f>I112</f>
        <v>224089.92</v>
      </c>
    </row>
    <row r="112" spans="2:9" ht="31.5">
      <c r="B112" s="4" t="s">
        <v>94</v>
      </c>
      <c r="C112" s="42">
        <v>817</v>
      </c>
      <c r="D112" s="51" t="s">
        <v>5</v>
      </c>
      <c r="E112" s="51" t="s">
        <v>4</v>
      </c>
      <c r="F112" s="29" t="s">
        <v>71</v>
      </c>
      <c r="G112" s="51" t="s">
        <v>95</v>
      </c>
      <c r="H112" s="20">
        <v>273351.74</v>
      </c>
      <c r="I112" s="20">
        <v>224089.92</v>
      </c>
    </row>
    <row r="113" spans="2:9" ht="15.75" hidden="1">
      <c r="B113" s="27" t="s">
        <v>30</v>
      </c>
      <c r="C113" s="42">
        <v>817</v>
      </c>
      <c r="D113" s="51" t="s">
        <v>5</v>
      </c>
      <c r="E113" s="51" t="s">
        <v>4</v>
      </c>
      <c r="F113" s="29" t="s">
        <v>71</v>
      </c>
      <c r="G113" s="30" t="s">
        <v>31</v>
      </c>
      <c r="H113" s="20">
        <v>89152.88</v>
      </c>
      <c r="I113" s="20">
        <v>89152.88</v>
      </c>
    </row>
    <row r="114" spans="2:9" ht="15.75" hidden="1">
      <c r="B114" s="4" t="s">
        <v>98</v>
      </c>
      <c r="C114" s="42">
        <v>817</v>
      </c>
      <c r="D114" s="51" t="s">
        <v>5</v>
      </c>
      <c r="E114" s="51" t="s">
        <v>4</v>
      </c>
      <c r="F114" s="29" t="s">
        <v>71</v>
      </c>
      <c r="G114" s="30" t="s">
        <v>97</v>
      </c>
      <c r="H114" s="20">
        <f>178325+8766+6908</f>
        <v>193999</v>
      </c>
      <c r="I114" s="20">
        <v>177107.69</v>
      </c>
    </row>
    <row r="115" spans="2:9" ht="31.5">
      <c r="B115" s="72" t="s">
        <v>19</v>
      </c>
      <c r="C115" s="42">
        <v>817</v>
      </c>
      <c r="D115" s="23" t="s">
        <v>5</v>
      </c>
      <c r="E115" s="23" t="s">
        <v>4</v>
      </c>
      <c r="F115" s="29" t="s">
        <v>72</v>
      </c>
      <c r="G115" s="29"/>
      <c r="H115" s="20">
        <f>H116</f>
        <v>44404.78</v>
      </c>
      <c r="I115" s="20">
        <f>I116</f>
        <v>44400.76</v>
      </c>
    </row>
    <row r="116" spans="2:9" ht="31.5">
      <c r="B116" s="4" t="s">
        <v>92</v>
      </c>
      <c r="C116" s="42">
        <v>817</v>
      </c>
      <c r="D116" s="51" t="s">
        <v>5</v>
      </c>
      <c r="E116" s="51" t="s">
        <v>4</v>
      </c>
      <c r="F116" s="29" t="s">
        <v>72</v>
      </c>
      <c r="G116" s="51" t="s">
        <v>93</v>
      </c>
      <c r="H116" s="20">
        <f>H117</f>
        <v>44404.78</v>
      </c>
      <c r="I116" s="20">
        <f>I117</f>
        <v>44400.76</v>
      </c>
    </row>
    <row r="117" spans="2:9" ht="31.5">
      <c r="B117" s="4" t="s">
        <v>94</v>
      </c>
      <c r="C117" s="42">
        <v>817</v>
      </c>
      <c r="D117" s="51" t="s">
        <v>5</v>
      </c>
      <c r="E117" s="51" t="s">
        <v>4</v>
      </c>
      <c r="F117" s="29" t="s">
        <v>72</v>
      </c>
      <c r="G117" s="51" t="s">
        <v>95</v>
      </c>
      <c r="H117" s="20">
        <v>44404.78</v>
      </c>
      <c r="I117" s="20">
        <v>44400.76</v>
      </c>
    </row>
    <row r="118" spans="2:9" ht="15.75" hidden="1">
      <c r="B118" s="27" t="s">
        <v>30</v>
      </c>
      <c r="C118" s="42">
        <v>817</v>
      </c>
      <c r="D118" s="29" t="s">
        <v>5</v>
      </c>
      <c r="E118" s="29" t="s">
        <v>4</v>
      </c>
      <c r="F118" s="29" t="s">
        <v>72</v>
      </c>
      <c r="G118" s="30" t="s">
        <v>31</v>
      </c>
      <c r="H118" s="20">
        <v>46380.52</v>
      </c>
      <c r="I118" s="20">
        <v>4120.13</v>
      </c>
    </row>
    <row r="119" spans="2:9" ht="31.5">
      <c r="B119" s="8" t="s">
        <v>135</v>
      </c>
      <c r="C119" s="9">
        <v>817</v>
      </c>
      <c r="D119" s="15" t="s">
        <v>134</v>
      </c>
      <c r="E119" s="15" t="s">
        <v>22</v>
      </c>
      <c r="F119" s="60"/>
      <c r="G119" s="17"/>
      <c r="H119" s="50">
        <f>H120</f>
        <v>111100</v>
      </c>
      <c r="I119" s="50">
        <f>I120</f>
        <v>111100</v>
      </c>
    </row>
    <row r="120" spans="2:9" ht="15.75">
      <c r="B120" s="8" t="s">
        <v>136</v>
      </c>
      <c r="C120" s="9">
        <v>817</v>
      </c>
      <c r="D120" s="15" t="s">
        <v>134</v>
      </c>
      <c r="E120" s="15" t="s">
        <v>2</v>
      </c>
      <c r="F120" s="60"/>
      <c r="G120" s="19"/>
      <c r="H120" s="73">
        <f>H121</f>
        <v>111100</v>
      </c>
      <c r="I120" s="73">
        <f>I121</f>
        <v>111100</v>
      </c>
    </row>
    <row r="121" spans="2:9" ht="31.5">
      <c r="B121" s="34" t="s">
        <v>137</v>
      </c>
      <c r="C121" s="28">
        <v>817</v>
      </c>
      <c r="D121" s="51" t="s">
        <v>134</v>
      </c>
      <c r="E121" s="51" t="s">
        <v>2</v>
      </c>
      <c r="F121" s="51" t="s">
        <v>123</v>
      </c>
      <c r="G121" s="76"/>
      <c r="H121" s="61">
        <f>H123</f>
        <v>111100</v>
      </c>
      <c r="I121" s="61">
        <f>I123</f>
        <v>111100</v>
      </c>
    </row>
    <row r="122" spans="2:9" ht="31.5">
      <c r="B122" s="34" t="s">
        <v>138</v>
      </c>
      <c r="C122" s="28">
        <v>817</v>
      </c>
      <c r="D122" s="51" t="s">
        <v>134</v>
      </c>
      <c r="E122" s="51" t="s">
        <v>2</v>
      </c>
      <c r="F122" s="51" t="s">
        <v>139</v>
      </c>
      <c r="G122" s="76"/>
      <c r="H122" s="61">
        <f>H125</f>
        <v>111100</v>
      </c>
      <c r="I122" s="61">
        <f>I125</f>
        <v>111100</v>
      </c>
    </row>
    <row r="123" spans="2:9" ht="31.5">
      <c r="B123" s="4" t="s">
        <v>140</v>
      </c>
      <c r="C123" s="42">
        <v>817</v>
      </c>
      <c r="D123" s="51" t="s">
        <v>134</v>
      </c>
      <c r="E123" s="51" t="s">
        <v>2</v>
      </c>
      <c r="F123" s="68" t="s">
        <v>75</v>
      </c>
      <c r="G123" s="76"/>
      <c r="H123" s="61">
        <f>H125</f>
        <v>111100</v>
      </c>
      <c r="I123" s="61">
        <f>I125</f>
        <v>111100</v>
      </c>
    </row>
    <row r="124" spans="2:9" ht="31.5">
      <c r="B124" s="4" t="s">
        <v>92</v>
      </c>
      <c r="C124" s="42">
        <v>817</v>
      </c>
      <c r="D124" s="51" t="s">
        <v>134</v>
      </c>
      <c r="E124" s="51" t="s">
        <v>2</v>
      </c>
      <c r="F124" s="68" t="s">
        <v>75</v>
      </c>
      <c r="G124" s="76" t="s">
        <v>93</v>
      </c>
      <c r="H124" s="61">
        <f>H125</f>
        <v>111100</v>
      </c>
      <c r="I124" s="61">
        <f>I125</f>
        <v>111100</v>
      </c>
    </row>
    <row r="125" spans="2:9" ht="31.5">
      <c r="B125" s="55" t="s">
        <v>94</v>
      </c>
      <c r="C125" s="42">
        <v>817</v>
      </c>
      <c r="D125" s="51" t="s">
        <v>11</v>
      </c>
      <c r="E125" s="51" t="s">
        <v>3</v>
      </c>
      <c r="F125" s="68" t="s">
        <v>75</v>
      </c>
      <c r="G125" s="29" t="s">
        <v>95</v>
      </c>
      <c r="H125" s="61">
        <v>111100</v>
      </c>
      <c r="I125" s="61">
        <v>111100</v>
      </c>
    </row>
    <row r="126" spans="2:9" ht="15.75" hidden="1">
      <c r="B126" s="55" t="s">
        <v>30</v>
      </c>
      <c r="C126" s="9">
        <v>817</v>
      </c>
      <c r="D126" s="37" t="s">
        <v>11</v>
      </c>
      <c r="E126" s="37" t="s">
        <v>3</v>
      </c>
      <c r="F126" s="68" t="s">
        <v>75</v>
      </c>
      <c r="G126" s="38">
        <v>244</v>
      </c>
      <c r="H126" s="61">
        <v>110408</v>
      </c>
      <c r="I126" s="61">
        <v>110408</v>
      </c>
    </row>
    <row r="127" spans="2:9" ht="15.75">
      <c r="B127" s="74" t="s">
        <v>124</v>
      </c>
      <c r="C127" s="74"/>
      <c r="D127" s="74"/>
      <c r="E127" s="74"/>
      <c r="F127" s="74"/>
      <c r="G127" s="74"/>
      <c r="H127" s="75">
        <f>H9+H67+H80+H88+H101+H121</f>
        <v>2936470.32</v>
      </c>
      <c r="I127" s="75">
        <f>I9+I67+I80+I88+I101+I121</f>
        <v>2875180</v>
      </c>
    </row>
    <row r="128" spans="2:9" ht="15.75">
      <c r="B128" s="83" t="s">
        <v>125</v>
      </c>
      <c r="C128" s="84"/>
      <c r="D128" s="84"/>
      <c r="E128" s="84"/>
      <c r="F128" s="84"/>
      <c r="G128" s="85"/>
      <c r="H128" s="75">
        <v>0</v>
      </c>
      <c r="I128" s="75">
        <v>0</v>
      </c>
    </row>
  </sheetData>
  <sheetProtection/>
  <mergeCells count="12">
    <mergeCell ref="F5:F6"/>
    <mergeCell ref="G5:G6"/>
    <mergeCell ref="D1:I1"/>
    <mergeCell ref="C2:I2"/>
    <mergeCell ref="C3:I3"/>
    <mergeCell ref="B128:G128"/>
    <mergeCell ref="H5:I5"/>
    <mergeCell ref="B4:I4"/>
    <mergeCell ref="B5:B6"/>
    <mergeCell ref="C5:C6"/>
    <mergeCell ref="D5:D6"/>
    <mergeCell ref="E5:E6"/>
  </mergeCells>
  <printOptions/>
  <pageMargins left="0.5118110236220472" right="0.1968503937007874" top="0.2755905511811024" bottom="0.2362204724409449" header="0.1968503937007874" footer="0.1968503937007874"/>
  <pageSetup fitToHeight="4" fitToWidth="1" horizontalDpi="600" verticalDpi="600" orientation="portrait" paperSize="9" scale="70" r:id="rId1"/>
  <rowBreaks count="1" manualBreakCount="1">
    <brk id="8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User</cp:lastModifiedBy>
  <cp:lastPrinted>2023-06-26T13:04:59Z</cp:lastPrinted>
  <dcterms:created xsi:type="dcterms:W3CDTF">2004-09-08T09:13:27Z</dcterms:created>
  <dcterms:modified xsi:type="dcterms:W3CDTF">2023-06-26T13:05:03Z</dcterms:modified>
  <cp:category/>
  <cp:version/>
  <cp:contentType/>
  <cp:contentStatus/>
</cp:coreProperties>
</file>