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12600"/>
  </bookViews>
  <sheets>
    <sheet name="2022г по увед" sheetId="2" r:id="rId1"/>
  </sheets>
  <definedNames>
    <definedName name="_xlnm.Print_Titles" localSheetId="0">'2022г по увед'!$6:$6</definedName>
    <definedName name="_xlnm.Print_Area" localSheetId="0">'2022г по увед'!$A$1:$D$127</definedName>
  </definedNames>
  <calcPr calcId="145621"/>
</workbook>
</file>

<file path=xl/calcChain.xml><?xml version="1.0" encoding="utf-8"?>
<calcChain xmlns="http://schemas.openxmlformats.org/spreadsheetml/2006/main">
  <c r="D122" i="2" l="1"/>
  <c r="C122" i="2"/>
  <c r="D103" i="2"/>
  <c r="C103" i="2"/>
  <c r="D84" i="2"/>
  <c r="C84" i="2"/>
  <c r="D49" i="2"/>
  <c r="D44" i="2" s="1"/>
  <c r="D42" i="2" s="1"/>
  <c r="C49" i="2"/>
  <c r="D45" i="2"/>
  <c r="C45" i="2"/>
  <c r="C15" i="2"/>
  <c r="C8" i="2" s="1"/>
  <c r="D8" i="2"/>
  <c r="D43" i="2" l="1"/>
  <c r="D127" i="2"/>
  <c r="C44" i="2"/>
  <c r="C42" i="2" s="1"/>
  <c r="C43" i="2" l="1"/>
  <c r="C127" i="2"/>
</calcChain>
</file>

<file path=xl/sharedStrings.xml><?xml version="1.0" encoding="utf-8"?>
<sst xmlns="http://schemas.openxmlformats.org/spreadsheetml/2006/main" count="214" uniqueCount="167">
  <si>
    <t xml:space="preserve">к решению сессии шестого созыва Собрания </t>
  </si>
  <si>
    <t>депутатов № ___ от   __ ______ 2022 года</t>
  </si>
  <si>
    <t xml:space="preserve">Отчёт о  поступлении доходов в бюджет муниципального образования                                                                                                                     "Устьянский муниципальный район" за 2022 год </t>
  </si>
  <si>
    <t>Утверждено - бюджеты муниципальных районов</t>
  </si>
  <si>
    <t>Исполнено - бюджеты муниципальных районов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</si>
  <si>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</si>
  <si>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</si>
  <si>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</si>
  <si>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</si>
  <si>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</si>
  <si>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</si>
  <si>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</si>
  <si>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</si>
  <si>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</si>
  <si>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</si>
  <si>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</si>
  <si>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</si>
  <si>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</si>
  <si>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</si>
  <si>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ЕНВД</t>
  </si>
  <si>
    <t>Единый сельскохозяйственный налога</t>
  </si>
  <si>
    <t>1 05 03000 00 0000 110</t>
  </si>
  <si>
    <t>Налог, взимаемый в связи с применением патентной СН</t>
  </si>
  <si>
    <t>1 05 04000 00 0000 110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</si>
  <si>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</si>
  <si>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</si>
  <si>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</si>
  <si>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</si>
  <si>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</si>
  <si>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</si>
  <si>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</si>
  <si>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</si>
  <si>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</si>
  <si>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</si>
  <si>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</si>
  <si>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</si>
  <si>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</si>
  <si>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</si>
  <si>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</si>
  <si>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</si>
  <si>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</si>
  <si>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1 13 02 000 00 0000 130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</si>
  <si>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</si>
  <si>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</si>
  <si>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</si>
  <si>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</si>
  <si>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</si>
  <si>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</si>
  <si>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ШТРАФЫ, САНКЦИИ, ВОЗМЕЩЕНИЕ УЩЕРБА</t>
  </si>
  <si>
    <t>1 16 00000 00 0000 140</t>
  </si>
  <si>
    <t>ПРОЧИЕ НЕНАЛОГОВЫЕ ДОХОДЫ</t>
  </si>
  <si>
    <t>1 17 00000 00 0000 180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</si>
  <si>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</si>
  <si>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</si>
  <si>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</si>
  <si>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</si>
  <si>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</si>
  <si>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</si>
  <si>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 xml:space="preserve">Дотации на выравнивание бюджетной обеспеченности муниципальных районов </t>
  </si>
  <si>
    <t>2 02 15001 05 0000 150</t>
  </si>
  <si>
    <t>Дотации бюдету МО на поддержку мер по обеспечению сбалансированности бюджетов</t>
  </si>
  <si>
    <t>2 02 15002 05 0000 150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</si>
  <si>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</si>
  <si>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</si>
  <si>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МО на выплату возмещения собственникам за изымаемые жилые помещения, приобретение жилых помещений в целях дальнейшего предоставления их гражданам, переселяемым из многоквартирных домов, признанных аварийными до 1 января 2017 года в связи с физическим износом и подлежащих сносу или реконструкции, за счет средств, поступивших от государственной корпорации - Фонда содействия реформированию ЖКХ</t>
  </si>
  <si>
    <t>2 02 20299 05 0000 150</t>
  </si>
  <si>
    <t>Субсидии бюджетам МО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пунктов,осуществляемых за счет бюджетных ассигнований муниципальных дорожных фондов</t>
  </si>
  <si>
    <t>2 02 20216 05 0000 150</t>
  </si>
  <si>
    <t>Субсидии бюджетам МО на выплату возмещения собственникам за изымаемые жилые помещения, приобретение жилых помещений в целях дальнейшего предоставления их гражданам, переселяемым из многоквартирных домов, признанных аварийными до 1 января 2017 года в связи с физическим износом и подлежащих сносу или реконструкции, за счет средств бюджетов субьектов РФ</t>
  </si>
  <si>
    <t>2 02 20302 05 0000 150</t>
  </si>
  <si>
    <t>Субсидии бюджетам МО на организацию бесплатного горячего питания обучающихся, получающих начальное общее образование</t>
  </si>
  <si>
    <t>2 02 25304 05 0000 150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</si>
  <si>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</si>
  <si>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</si>
  <si>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МО на реализацию мероприятий по обеспечению жильем молодых семей</t>
  </si>
  <si>
    <t>2 02 25497 05 0000 150</t>
  </si>
  <si>
    <t>Субсидии бюджетам МО на обеспечение учреждений культуры  автотранспортом для обслуживания населения</t>
  </si>
  <si>
    <t>2 02 25519 05 0000 150</t>
  </si>
  <si>
    <t>Субсидии бюджетам МО на развитие сети учреждений культурно-досугового типа</t>
  </si>
  <si>
    <t>2 02 25513 05 0000 150</t>
  </si>
  <si>
    <t>Субсидии на государственную поддержку отрасли культуры (Федеральный проект "Творческие люди")</t>
  </si>
  <si>
    <t>Субсидии бюджетам МО на государственную поддержку отрали культуры (реализация мероприятий по модернизации библиотек в части комплектования книжных фондов муниципальных библиотек)</t>
  </si>
  <si>
    <t>Субсидии бюджетам МО на реконструкцию и капитальный ремонт муниципальных музеев</t>
  </si>
  <si>
    <t>2 02 25597 05 0000 150</t>
  </si>
  <si>
    <t>Субсиди бюджетам МО на обеспечение комплексного развития сельских территорий</t>
  </si>
  <si>
    <t>2 02 25576 05 0000 150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</si>
  <si>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</si>
  <si>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2 02 27336 05 0000 150</t>
  </si>
  <si>
    <t>Субсидии бюджетам МО на создание условий для обеспечения поселений и жителей городских округов услугами торговли .</t>
  </si>
  <si>
    <t>2 02 29999 05 0000 150</t>
  </si>
  <si>
    <t xml:space="preserve">Субсидии бюджетам МО на комплектование книжных фондов библиотек муниципальных образований Архангельской области и подписку на периодическую печать </t>
  </si>
  <si>
    <t>Субсидии бюджетам МО АО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</si>
  <si>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на софинансирование вопросов местного значения</t>
  </si>
  <si>
    <t>Субсидии бюдждетам МО на укрепление материально-технической базы пищеблоков и столовых муниципальных общеобразовательных организаций в целях создания условий для организации горячего питания обучающихся, получающих начальное общее образование</t>
  </si>
  <si>
    <t xml:space="preserve">Субсидии бюджетам МО на обеспечение условий для развития кадрового потенциала муниципальных образовательных организаций </t>
  </si>
  <si>
    <t>Субсидии бюдждетам МО на укрепление материально-технической базы муниципальных дошкольных образовательных организаци</t>
  </si>
  <si>
    <t>Субсидии бюджетам МО на разработку проектно-сметной документации по строительству,модернизации объектов питьевого водоснабжения</t>
  </si>
  <si>
    <t xml:space="preserve">Субсидии бюджетам МО на обеспечение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 </t>
  </si>
  <si>
    <t>Субсидии бюджетам МО на софинансирование капитального ремонта крытых спортивных объектов муниципальных образований</t>
  </si>
  <si>
    <t>2 02 299 05 0000 150</t>
  </si>
  <si>
    <t>Субсидии бюджетам МО на повышение заработной платы  работников муниципальных учреждений культуры</t>
  </si>
  <si>
    <t>Субсидии бюджетам МО на реализацию мероприятий по содействию трудоустройству несовершеннолетних граждан на территории Архангельской области</t>
  </si>
  <si>
    <t>Субсидии бюджетам МО на проведение муниципальных молодежных форумов</t>
  </si>
  <si>
    <t>Субсидии бюджету МО на организацию транспортного обслуживания населения на пассажирских муниципальных маршрутах автомобильного транспорта</t>
  </si>
  <si>
    <t>Субсидии бюджету МО на реализацию мероприятий по финансовой поддержке социально-ориентированных некоммерчесикх организаций (за исключением государственных и муниципальных учреждений)</t>
  </si>
  <si>
    <t>Субсидии бюджету МО на реализацию мероприятий в сфере обращения с отходами производства и потребления, в том числе с твердыми коммунальными отходами (создание мест (площадок) накопления (в том числе раздельного накопления) твердых коммунальных отходов, оборудованных контейнерами для накопления (в том числе раздельного накопления) твердых коммунальных отходов)</t>
  </si>
  <si>
    <t>Субсидии на повышение средней заработной платы педагогическим работникам муниципальных учреждений дополнительного образования</t>
  </si>
  <si>
    <t>Субвенции бюджетам бюджетной системы Российской Федерации</t>
  </si>
  <si>
    <t>2 02 30000 00 0000 150</t>
  </si>
  <si>
    <t>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</t>
  </si>
  <si>
    <t>2 02 30024 05 0000 150</t>
  </si>
  <si>
    <t>Субвенции бюджетам МО на осуществление государственных полномочий в сфере охраны труда .</t>
  </si>
  <si>
    <t>Субвенции бюджетам МО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</si>
  <si>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бюджетам МО на осуществление государственных полномочий по формированию торгового реестра </t>
  </si>
  <si>
    <t>Субвенции бюджетам МО на  осуществление гос.полномочий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</t>
  </si>
  <si>
    <t>Субвенция бюджету МО на предоставление компенсации расходов  на оплату жилых помещений, отопления и освещения педагогическим работникам   образовательных организаций в сельских населенных пунктах...</t>
  </si>
  <si>
    <t>Субвенции бюджетам МО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ЖКХ</t>
  </si>
  <si>
    <t>Субвенции бюджетам МО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РФ</t>
  </si>
  <si>
    <t>Субвенции бюджетам МО на компенсацию части платы, взимаемой с родителей (законных представителей) за присмотр и уход за детьми, посещающими образовательные организациии, реализующих образовательную программу дошкольного образования</t>
  </si>
  <si>
    <t>2 02 30029 05 0000 150</t>
  </si>
  <si>
    <t xml:space="preserve">Субвенции бюджетам МО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</si>
  <si>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2 02 35082 05 0000 150</t>
  </si>
  <si>
    <t>Субвенции бюджетам МО на осуществление первичного воинского учета на территориях, где отсутствуют военные комиссариаты за счет средств федерального бюджета</t>
  </si>
  <si>
    <t>2 02 35118 00 0000 150</t>
  </si>
  <si>
    <t>Субвенции бюджету МО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</si>
  <si>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</si>
  <si>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Субвенции бюджетам МО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</si>
  <si>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</si>
  <si>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Единая субвенция бюджетам МО (организация и осуществление деятельности по опеке и попечительству, создание КДН, административных комиссий)</t>
  </si>
  <si>
    <t>2 02 39998 05 0000 150</t>
  </si>
  <si>
    <t>Субвенции бюджетам МО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</si>
  <si>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 xml:space="preserve">2 02 39999 05 0000 150         </t>
  </si>
  <si>
    <t>Субвенции бюджетам МО на предоставление государственного жилищного сертификата детям-сиротам и детям,оставшимся без попечения родителей,лицам из их числа на приобретение жилого помещения в Архангельской области</t>
  </si>
  <si>
    <t>2 02 39999 05 0000 150</t>
  </si>
  <si>
    <t xml:space="preserve">Субвенции бюджетам МО  на реализацию образовательных программ </t>
  </si>
  <si>
    <t xml:space="preserve">Иные межбюджетные трансферты </t>
  </si>
  <si>
    <t>2 02 40000 00 0000 150</t>
  </si>
  <si>
    <t>Средства, передаваемые бюджетам муниципальных районов из бюджетов поселений ГО и ЧС -30 000=. Профилактика терроризма- 5 000= (ПО соглашениям)</t>
  </si>
  <si>
    <t>2 02 40014 05 0000 150</t>
  </si>
  <si>
    <t>Межбюджетные трансферты бюджетам МР из бюджетов поселений по передаваемым полномочиям по осуществлению внутреннего  финансового контроля в соответствии с заключенными соглашениями</t>
  </si>
  <si>
    <t>Межбюджетные трансферты бюджетам МР из бюджетов поселений по передаваемым полномочиям по осуществлению внешнего финансового контроля в соответствии с заключенными соглашениями</t>
  </si>
  <si>
    <t>Иные межбюджетные трансферты бюджетам  МО на развитие территориального общественного самоуправления</t>
  </si>
  <si>
    <t>2 02 49999 05 0000 150</t>
  </si>
  <si>
    <t>Иные межбюджетные трансферты бюджетам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</si>
  <si>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2 0249999 05 0000 150</t>
  </si>
  <si>
    <t>Иной межбюджетный трансферт бюджетам МО  на финансовое обеспечение мероприятий по модернизации школьных систем образования</t>
  </si>
  <si>
    <t>Иные межбюджетные трансферты на ремонт зданий муниципальных учреждений культуры</t>
  </si>
  <si>
    <t>Иные межбюджетные трансферты  бюджетам МО на капитальный ремонт зданий муниципальных общеобразовательных организаций</t>
  </si>
  <si>
    <t>Иные межбюджетные трансферты на реализацию мероприятий по антитеррористической защищенности муниципальных образовательных организаций в АО (школах)</t>
  </si>
  <si>
    <t>Иные межбюджетные трансферты на поощрение муниципальных управленческих команд за достижение показателей деятельности органов исполнительной власти за счет гранта</t>
  </si>
  <si>
    <t>Иные межбюджетные трансферты из резервного фонда Правительства АО на устройство каркасно-модульной котельной в д.Ульяновская</t>
  </si>
  <si>
    <t>Иные межбюджетные трансферты из резервного фонда Правительства АО на покупку и доставку теплокотла</t>
  </si>
  <si>
    <t>Иные межбюджетные трансферты из резервного фонда Правительства АО на устройство освещения фасада музея</t>
  </si>
  <si>
    <t>Иные межбюджетные трансферты из резервного фонда Правительства АО (установка дверей в спортзале Орловской основной школы)</t>
  </si>
  <si>
    <t>Иные межбюджетные трансферты на реализацию мероприятий по развитию инфраструктуры образовательных организаций в АО (школах)</t>
  </si>
  <si>
    <t>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питания.</t>
  </si>
  <si>
    <t>Иные межбюджетные трансферты на обеспечение проведения выборов в представительные органы вновь образованных муниципальных образований АО</t>
  </si>
  <si>
    <t>ПРОЧИЕ БЕЗВОЗМЕЗДНЫЕ ПОСТУПЛЕНИЯ</t>
  </si>
  <si>
    <t>2 07 00000 00 0000 000</t>
  </si>
  <si>
    <t>Прочие безвозмездные поступления в бюджеты субъектов Российской Федерации</t>
  </si>
  <si>
    <t>2 07 002000 05 0000 150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</si>
  <si>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</si>
  <si>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</si>
  <si>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</si>
  <si>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2 19 00000 05 0000 150</t>
  </si>
  <si>
    <t>Всего доходов</t>
  </si>
  <si>
    <t>Приложение №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</si>
</sst>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р_._-;\-* #,##0.0_р_._-;_-* &quot;-&quot;?_р_._-;_-@_-"/>
    <numFmt numFmtId="165" formatCode="_-* #,##0.00_р_._-;\-* #,##0.00_р_._-;_-* &quot;-&quot;??_р_._-;_-@_-"/>
    <numFmt numFmtId="166" formatCode="&quot;$&quot;#,##0_);\(&quot;$&quot;#,##0\)"/>
  </numFmts>
  <fonts count="21" x14ac:knownFonts="1">
    <font>
      <sz val="10"/>
      <name val="Arial Cyr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8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3"/>
      <color rgb="FF000000"/>
      <name val="Arial Cy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i/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5" fillId="0" borderId="3">
      <alignment horizontal="left" vertical="top" wrapText="1"/>
    </xf>
    <xf numFmtId="0" fontId="3" fillId="0" borderId="0"/>
    <xf numFmtId="0" fontId="16" fillId="0" borderId="0"/>
    <xf numFmtId="165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8">
    <xf numFmtId="0" fontId="0" fillId="0" borderId="0" xfId="0"/>
    <xf numFmtId="4" fontId="4" fillId="0" borderId="0" xfId="1" applyNumberFormat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right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 wrapText="1" inden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 indent="2"/>
    </xf>
    <xf numFmtId="16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>
      <alignment horizontal="left" vertical="top" wrapText="1" indent="1"/>
    </xf>
    <xf numFmtId="0" fontId="2" fillId="2" borderId="1" xfId="0" applyNumberFormat="1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2"/>
    </xf>
    <xf numFmtId="0" fontId="11" fillId="0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/>
    <xf numFmtId="164" fontId="12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2" borderId="0" xfId="0" applyFont="1" applyFill="1" applyAlignment="1">
      <alignment horizontal="center" vertical="center"/>
    </xf>
    <xf numFmtId="0" fontId="6" fillId="2" borderId="0" xfId="0" applyFont="1" applyFill="1"/>
    <xf numFmtId="4" fontId="11" fillId="2" borderId="0" xfId="0" applyNumberFormat="1" applyFont="1" applyFill="1" applyAlignment="1">
      <alignment horizontal="center" vertical="center"/>
    </xf>
    <xf numFmtId="0" fontId="13" fillId="0" borderId="0" xfId="0" applyFont="1" applyFill="1"/>
    <xf numFmtId="0" fontId="13" fillId="2" borderId="0" xfId="0" applyFont="1" applyFill="1" applyAlignment="1">
      <alignment horizontal="center" vertical="center"/>
    </xf>
    <xf numFmtId="4" fontId="13" fillId="2" borderId="0" xfId="0" applyNumberFormat="1" applyFont="1" applyFill="1"/>
    <xf numFmtId="0" fontId="2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164" fontId="6" fillId="2" borderId="0" xfId="0" applyNumberFormat="1" applyFont="1" applyFill="1"/>
    <xf numFmtId="4" fontId="18" fillId="2" borderId="1" xfId="0" applyNumberFormat="1" applyFont="1" applyFill="1" applyBorder="1"/>
    <xf numFmtId="0" fontId="0" fillId="0" borderId="0" xfId="0" applyFont="1"/>
    <xf numFmtId="0" fontId="0" fillId="0" borderId="0" xfId="0" applyFill="1" applyAlignment="1">
      <alignment horizontal="right"/>
    </xf>
    <xf numFmtId="4" fontId="2" fillId="0" borderId="1" xfId="2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4" fontId="14" fillId="0" borderId="0" xfId="0" applyNumberFormat="1" applyFont="1" applyFill="1"/>
    <xf numFmtId="164" fontId="2" fillId="0" borderId="0" xfId="0" applyNumberFormat="1" applyFont="1" applyFill="1"/>
    <xf numFmtId="3" fontId="20" fillId="0" borderId="1" xfId="0" applyNumberFormat="1" applyFont="1" applyFill="1" applyBorder="1" applyAlignment="1">
      <alignment horizontal="right" vertical="center"/>
    </xf>
    <xf numFmtId="3" fontId="20" fillId="2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 indent="1"/>
    </xf>
    <xf numFmtId="4" fontId="2" fillId="2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</cellXfs>
  <cellStyles count="9">
    <cellStyle name="xl25" xfId="3"/>
    <cellStyle name="Обычный" xfId="0" builtinId="0"/>
    <cellStyle name="Обычный 2" xfId="2"/>
    <cellStyle name="Обычный 2 2" xfId="4"/>
    <cellStyle name="Обычный 3" xfId="5"/>
    <cellStyle name="Обычный_Приложение 5 - прогноз доходов" xfId="1"/>
    <cellStyle name="Финансовый 2" xfId="6"/>
    <cellStyle name="Финансовый 3" xfId="7"/>
    <cellStyle name="Финансовый 3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F868"/>
    <pageSetUpPr fitToPage="1"/>
  </sheetPr>
  <dimension ref="A1:T158"/>
  <sheetViews>
    <sheetView tabSelected="1" workbookViewId="0">
      <selection sqref="A1:D1"/>
    </sheetView>
  </sheetViews>
  <sheetFormatPr defaultRowHeight="12.75" x14ac:dyDescent="0.2"/>
  <cols>
    <col min="1" max="1" width="57.28515625" style="54" customWidth="1"/>
    <col min="2" max="2" width="19.42578125" style="53" customWidth="1"/>
    <col min="3" max="3" width="15.5703125" style="70" customWidth="1"/>
    <col min="4" max="4" width="15.28515625" style="47" customWidth="1"/>
  </cols>
  <sheetData>
    <row r="1" spans="1:4" x14ac:dyDescent="0.2">
      <c r="A1" s="76" t="s">
        <v>166</v>
      </c>
      <c r="B1" s="76"/>
      <c r="C1" s="76"/>
      <c r="D1" s="76"/>
    </row>
    <row r="2" spans="1:4" ht="15" x14ac:dyDescent="0.2">
      <c r="A2" s="1"/>
      <c r="B2" s="2"/>
      <c r="C2" s="1"/>
      <c r="D2" s="3" t="s">
        <v>0</v>
      </c>
    </row>
    <row r="3" spans="1:4" ht="15" x14ac:dyDescent="0.2">
      <c r="A3" s="4"/>
      <c r="B3" s="5"/>
      <c r="C3" s="4"/>
      <c r="D3" s="3" t="s">
        <v>1</v>
      </c>
    </row>
    <row r="4" spans="1:4" ht="15" x14ac:dyDescent="0.2">
      <c r="A4" s="6"/>
      <c r="B4" s="7"/>
      <c r="C4" s="58"/>
      <c r="D4" s="8"/>
    </row>
    <row r="5" spans="1:4" ht="39.75" customHeight="1" x14ac:dyDescent="0.2">
      <c r="A5" s="77" t="s">
        <v>2</v>
      </c>
      <c r="B5" s="77"/>
      <c r="C5" s="77"/>
      <c r="D5" s="77"/>
    </row>
    <row r="6" spans="1:4" ht="58.5" customHeight="1" x14ac:dyDescent="0.2">
      <c r="A6" s="9"/>
      <c r="B6" s="10"/>
      <c r="C6" s="59" t="s">
        <v>3</v>
      </c>
      <c r="D6" s="11" t="s">
        <v>4</v>
      </c>
    </row>
    <row r="7" spans="1:4" x14ac:dyDescent="0.2">
      <c r="A7" s="12" t="s">
        <v>5</v>
      </c>
      <c r="B7" s="13" t="s">
        <v>6</v>
      </c>
      <c r="C7" s="60">
        <v>272764292</v>
      </c>
      <c r="D7" s="14">
        <v>298538851.47999996</v>
      </c>
    </row>
    <row r="8" spans="1:4" x14ac:dyDescent="0.2">
      <c r="A8" s="12"/>
      <c r="B8" s="15"/>
      <c r="C8" s="73">
        <f>C9+C12+C15+C21+C25+C29+C31+C34+C38+C40-C7</f>
        <v>0</v>
      </c>
      <c r="D8" s="74">
        <f>D9+D12+D15+D21+D25+D29+D31+D34+D38+D40-D7</f>
        <v>0</v>
      </c>
    </row>
    <row r="9" spans="1:4" x14ac:dyDescent="0.2">
      <c r="A9" s="17" t="s">
        <v>7</v>
      </c>
      <c r="B9" s="18" t="s">
        <v>8</v>
      </c>
      <c r="C9" s="62">
        <v>202282283</v>
      </c>
      <c r="D9" s="19">
        <v>216369114.97</v>
      </c>
    </row>
    <row r="10" spans="1:4" x14ac:dyDescent="0.2">
      <c r="A10" s="20" t="s">
        <v>9</v>
      </c>
      <c r="B10" s="18" t="s">
        <v>10</v>
      </c>
      <c r="C10" s="62">
        <v>202282283</v>
      </c>
      <c r="D10" s="19">
        <v>216369114.97</v>
      </c>
    </row>
    <row r="11" spans="1:4" x14ac:dyDescent="0.2">
      <c r="A11" s="20"/>
      <c r="B11" s="18"/>
      <c r="C11" s="61"/>
      <c r="D11" s="16"/>
    </row>
    <row r="12" spans="1:4" ht="25.5" x14ac:dyDescent="0.2">
      <c r="A12" s="21" t="s">
        <v>11</v>
      </c>
      <c r="B12" s="18" t="s">
        <v>12</v>
      </c>
      <c r="C12" s="63">
        <v>28937934</v>
      </c>
      <c r="D12" s="22">
        <v>31661681.84</v>
      </c>
    </row>
    <row r="13" spans="1:4" ht="25.5" x14ac:dyDescent="0.2">
      <c r="A13" s="20" t="s">
        <v>13</v>
      </c>
      <c r="B13" s="18" t="s">
        <v>14</v>
      </c>
      <c r="C13" s="62">
        <v>28937934</v>
      </c>
      <c r="D13" s="19">
        <v>31661681.84</v>
      </c>
    </row>
    <row r="14" spans="1:4" x14ac:dyDescent="0.2">
      <c r="A14" s="20"/>
      <c r="B14" s="18"/>
      <c r="C14" s="62"/>
      <c r="D14" s="19"/>
    </row>
    <row r="15" spans="1:4" x14ac:dyDescent="0.2">
      <c r="A15" s="21" t="s">
        <v>15</v>
      </c>
      <c r="B15" s="18" t="s">
        <v>16</v>
      </c>
      <c r="C15" s="62">
        <f>SUM(C16:C19)</f>
        <v>15183598</v>
      </c>
      <c r="D15" s="19">
        <v>22777578.099999998</v>
      </c>
    </row>
    <row r="16" spans="1:4" ht="25.5" x14ac:dyDescent="0.2">
      <c r="A16" s="20" t="s">
        <v>17</v>
      </c>
      <c r="B16" s="18" t="s">
        <v>18</v>
      </c>
      <c r="C16" s="62">
        <v>12329000</v>
      </c>
      <c r="D16" s="19">
        <v>17528870.870000001</v>
      </c>
    </row>
    <row r="17" spans="1:4" x14ac:dyDescent="0.2">
      <c r="A17" s="20" t="s">
        <v>19</v>
      </c>
      <c r="B17" s="18"/>
      <c r="C17" s="62"/>
      <c r="D17" s="19">
        <v>-5940.23</v>
      </c>
    </row>
    <row r="18" spans="1:4" x14ac:dyDescent="0.2">
      <c r="A18" s="20" t="s">
        <v>20</v>
      </c>
      <c r="B18" s="18" t="s">
        <v>21</v>
      </c>
      <c r="C18" s="62">
        <v>598</v>
      </c>
      <c r="D18" s="19">
        <v>3402.08</v>
      </c>
    </row>
    <row r="19" spans="1:4" x14ac:dyDescent="0.2">
      <c r="A19" s="20" t="s">
        <v>22</v>
      </c>
      <c r="B19" s="18" t="s">
        <v>23</v>
      </c>
      <c r="C19" s="62">
        <v>2854000</v>
      </c>
      <c r="D19" s="19">
        <v>5251245.38</v>
      </c>
    </row>
    <row r="20" spans="1:4" x14ac:dyDescent="0.2">
      <c r="A20" s="20"/>
      <c r="B20" s="18"/>
      <c r="C20" s="62"/>
      <c r="D20" s="19"/>
    </row>
    <row r="21" spans="1:4" x14ac:dyDescent="0.2">
      <c r="A21" s="21" t="s">
        <v>24</v>
      </c>
      <c r="B21" s="18" t="s">
        <v>25</v>
      </c>
      <c r="C21" s="63">
        <v>4659077</v>
      </c>
      <c r="D21" s="22">
        <v>4535174.6500000004</v>
      </c>
    </row>
    <row r="22" spans="1:4" ht="25.5" x14ac:dyDescent="0.2">
      <c r="A22" s="20" t="s">
        <v>26</v>
      </c>
      <c r="B22" s="18" t="s">
        <v>27</v>
      </c>
      <c r="C22" s="63">
        <v>3559077</v>
      </c>
      <c r="D22" s="22">
        <v>3961274.65</v>
      </c>
    </row>
    <row r="23" spans="1:4" ht="25.5" x14ac:dyDescent="0.2">
      <c r="A23" s="20" t="s">
        <v>28</v>
      </c>
      <c r="B23" s="18" t="s">
        <v>29</v>
      </c>
      <c r="C23" s="63">
        <v>1100000</v>
      </c>
      <c r="D23" s="22">
        <v>573900</v>
      </c>
    </row>
    <row r="24" spans="1:4" x14ac:dyDescent="0.2">
      <c r="A24" s="20"/>
      <c r="B24" s="18"/>
      <c r="C24" s="62"/>
      <c r="D24" s="19"/>
    </row>
    <row r="25" spans="1:4" ht="38.25" x14ac:dyDescent="0.2">
      <c r="A25" s="17" t="s">
        <v>30</v>
      </c>
      <c r="B25" s="18" t="s">
        <v>31</v>
      </c>
      <c r="C25" s="63">
        <v>16492800</v>
      </c>
      <c r="D25" s="22">
        <v>16257645.260000002</v>
      </c>
    </row>
    <row r="26" spans="1:4" ht="76.5" x14ac:dyDescent="0.2">
      <c r="A26" s="20" t="s">
        <v>32</v>
      </c>
      <c r="B26" s="18" t="s">
        <v>33</v>
      </c>
      <c r="C26" s="63">
        <v>11592800</v>
      </c>
      <c r="D26" s="22">
        <v>9977975.1500000004</v>
      </c>
    </row>
    <row r="27" spans="1:4" ht="63.75" x14ac:dyDescent="0.2">
      <c r="A27" s="23" t="s">
        <v>34</v>
      </c>
      <c r="B27" s="18" t="s">
        <v>35</v>
      </c>
      <c r="C27" s="63">
        <v>4900000</v>
      </c>
      <c r="D27" s="22">
        <v>6279670.1100000003</v>
      </c>
    </row>
    <row r="28" spans="1:4" x14ac:dyDescent="0.2">
      <c r="A28" s="23"/>
      <c r="B28" s="18"/>
      <c r="C28" s="62"/>
      <c r="D28" s="19"/>
    </row>
    <row r="29" spans="1:4" x14ac:dyDescent="0.2">
      <c r="A29" s="21" t="s">
        <v>36</v>
      </c>
      <c r="B29" s="18" t="s">
        <v>37</v>
      </c>
      <c r="C29" s="62">
        <v>138600</v>
      </c>
      <c r="D29" s="19">
        <v>936948.07</v>
      </c>
    </row>
    <row r="30" spans="1:4" x14ac:dyDescent="0.2">
      <c r="A30" s="20"/>
      <c r="B30" s="18"/>
      <c r="C30" s="62"/>
      <c r="D30" s="19"/>
    </row>
    <row r="31" spans="1:4" ht="25.5" x14ac:dyDescent="0.2">
      <c r="A31" s="21" t="s">
        <v>38</v>
      </c>
      <c r="B31" s="18" t="s">
        <v>39</v>
      </c>
      <c r="C31" s="62">
        <v>100000</v>
      </c>
      <c r="D31" s="19">
        <v>833726.13</v>
      </c>
    </row>
    <row r="32" spans="1:4" x14ac:dyDescent="0.2">
      <c r="A32" s="20" t="s">
        <v>40</v>
      </c>
      <c r="B32" s="18" t="s">
        <v>41</v>
      </c>
      <c r="C32" s="62">
        <v>100000</v>
      </c>
      <c r="D32" s="19">
        <v>833726.13</v>
      </c>
    </row>
    <row r="33" spans="1:4" x14ac:dyDescent="0.2">
      <c r="A33" s="20"/>
      <c r="B33" s="18"/>
      <c r="C33" s="62"/>
      <c r="D33" s="19"/>
    </row>
    <row r="34" spans="1:4" ht="25.5" x14ac:dyDescent="0.2">
      <c r="A34" s="21" t="s">
        <v>42</v>
      </c>
      <c r="B34" s="18" t="s">
        <v>43</v>
      </c>
      <c r="C34" s="63">
        <v>2199000</v>
      </c>
      <c r="D34" s="22">
        <v>3380443.26</v>
      </c>
    </row>
    <row r="35" spans="1:4" ht="63.75" x14ac:dyDescent="0.2">
      <c r="A35" s="20" t="s">
        <v>44</v>
      </c>
      <c r="B35" s="18" t="s">
        <v>45</v>
      </c>
      <c r="C35" s="63">
        <v>1599000</v>
      </c>
      <c r="D35" s="22">
        <v>2227658.38</v>
      </c>
    </row>
    <row r="36" spans="1:4" ht="25.5" x14ac:dyDescent="0.2">
      <c r="A36" s="20" t="s">
        <v>46</v>
      </c>
      <c r="B36" s="18" t="s">
        <v>47</v>
      </c>
      <c r="C36" s="63">
        <v>600000</v>
      </c>
      <c r="D36" s="22">
        <v>1152784.8799999999</v>
      </c>
    </row>
    <row r="37" spans="1:4" ht="10.5" customHeight="1" x14ac:dyDescent="0.2">
      <c r="A37" s="20"/>
      <c r="B37" s="18"/>
      <c r="C37" s="62"/>
      <c r="D37" s="19"/>
    </row>
    <row r="38" spans="1:4" ht="13.5" customHeight="1" x14ac:dyDescent="0.2">
      <c r="A38" s="21" t="s">
        <v>48</v>
      </c>
      <c r="B38" s="18" t="s">
        <v>49</v>
      </c>
      <c r="C38" s="62">
        <v>2771000</v>
      </c>
      <c r="D38" s="19">
        <v>1786739.34</v>
      </c>
    </row>
    <row r="39" spans="1:4" ht="10.5" customHeight="1" x14ac:dyDescent="0.2">
      <c r="A39" s="20"/>
      <c r="B39" s="18"/>
      <c r="C39" s="62"/>
      <c r="D39" s="19"/>
    </row>
    <row r="40" spans="1:4" x14ac:dyDescent="0.2">
      <c r="A40" s="21" t="s">
        <v>50</v>
      </c>
      <c r="B40" s="18" t="s">
        <v>51</v>
      </c>
      <c r="C40" s="62">
        <v>0</v>
      </c>
      <c r="D40" s="19">
        <v>-200.14</v>
      </c>
    </row>
    <row r="41" spans="1:4" ht="10.5" customHeight="1" x14ac:dyDescent="0.2">
      <c r="A41" s="20"/>
      <c r="B41" s="18"/>
      <c r="C41" s="62"/>
      <c r="D41" s="19"/>
    </row>
    <row r="42" spans="1:4" x14ac:dyDescent="0.2">
      <c r="A42" s="12" t="s">
        <v>52</v>
      </c>
      <c r="B42" s="24" t="s">
        <v>53</v>
      </c>
      <c r="C42" s="60">
        <f>C44+C126+C125+C122</f>
        <v>1517506517.8599999</v>
      </c>
      <c r="D42" s="14">
        <f>D44+D126+D125+D122</f>
        <v>1489649314.24</v>
      </c>
    </row>
    <row r="43" spans="1:4" ht="9" customHeight="1" x14ac:dyDescent="0.2">
      <c r="A43" s="20"/>
      <c r="B43" s="25"/>
      <c r="C43" s="64">
        <f>C42-1516311241.92</f>
        <v>1195275.9399998188</v>
      </c>
      <c r="D43" s="56">
        <f>D42-1489649314.24</f>
        <v>0</v>
      </c>
    </row>
    <row r="44" spans="1:4" ht="25.5" x14ac:dyDescent="0.2">
      <c r="A44" s="17" t="s">
        <v>54</v>
      </c>
      <c r="B44" s="26" t="s">
        <v>55</v>
      </c>
      <c r="C44" s="65">
        <f>C45+C49+C84+C103</f>
        <v>1516945761.3999999</v>
      </c>
      <c r="D44" s="27">
        <f>D45+D49+D84+D103</f>
        <v>1489088557.78</v>
      </c>
    </row>
    <row r="45" spans="1:4" ht="16.5" customHeight="1" x14ac:dyDescent="0.2">
      <c r="A45" s="21" t="s">
        <v>56</v>
      </c>
      <c r="B45" s="26" t="s">
        <v>57</v>
      </c>
      <c r="C45" s="65">
        <f>SUM(C46:C47)</f>
        <v>50041897.200000003</v>
      </c>
      <c r="D45" s="27">
        <f>SUM(D46:D47)</f>
        <v>50041897.200000003</v>
      </c>
    </row>
    <row r="46" spans="1:4" ht="25.5" x14ac:dyDescent="0.2">
      <c r="A46" s="20" t="s">
        <v>58</v>
      </c>
      <c r="B46" s="26" t="s">
        <v>59</v>
      </c>
      <c r="C46" s="63">
        <v>39711547.200000003</v>
      </c>
      <c r="D46" s="22">
        <v>39711547.200000003</v>
      </c>
    </row>
    <row r="47" spans="1:4" ht="25.5" x14ac:dyDescent="0.2">
      <c r="A47" s="20" t="s">
        <v>60</v>
      </c>
      <c r="B47" s="26" t="s">
        <v>61</v>
      </c>
      <c r="C47" s="63">
        <v>10330350</v>
      </c>
      <c r="D47" s="22">
        <v>10330350</v>
      </c>
    </row>
    <row r="48" spans="1:4" ht="9.75" customHeight="1" x14ac:dyDescent="0.2">
      <c r="A48" s="28"/>
      <c r="B48" s="29"/>
      <c r="C48" s="66"/>
      <c r="D48" s="30"/>
    </row>
    <row r="49" spans="1:4" ht="25.5" x14ac:dyDescent="0.2">
      <c r="A49" s="17" t="s">
        <v>62</v>
      </c>
      <c r="B49" s="26" t="s">
        <v>63</v>
      </c>
      <c r="C49" s="65">
        <f>SUM(C50:C83)</f>
        <v>404234567.36000001</v>
      </c>
      <c r="D49" s="27">
        <f>SUM(D50:D83)</f>
        <v>396508468.30000001</v>
      </c>
    </row>
    <row r="50" spans="1:4" ht="96" customHeight="1" x14ac:dyDescent="0.2">
      <c r="A50" s="20" t="s">
        <v>64</v>
      </c>
      <c r="B50" s="31" t="s">
        <v>65</v>
      </c>
      <c r="C50" s="63">
        <v>0</v>
      </c>
      <c r="D50" s="22"/>
    </row>
    <row r="51" spans="1:4" ht="96" customHeight="1" x14ac:dyDescent="0.2">
      <c r="A51" s="20" t="s">
        <v>66</v>
      </c>
      <c r="B51" s="31" t="s">
        <v>67</v>
      </c>
      <c r="C51" s="63">
        <v>5870000</v>
      </c>
      <c r="D51" s="22">
        <v>5869999.6199999992</v>
      </c>
    </row>
    <row r="52" spans="1:4" ht="96" customHeight="1" x14ac:dyDescent="0.2">
      <c r="A52" s="32" t="s">
        <v>64</v>
      </c>
      <c r="B52" s="31" t="s">
        <v>65</v>
      </c>
      <c r="C52" s="63">
        <v>43120000</v>
      </c>
      <c r="D52" s="22">
        <v>36844212.299999997</v>
      </c>
    </row>
    <row r="53" spans="1:4" ht="76.5" customHeight="1" x14ac:dyDescent="0.2">
      <c r="A53" s="32" t="s">
        <v>68</v>
      </c>
      <c r="B53" s="31" t="s">
        <v>69</v>
      </c>
      <c r="C53" s="63">
        <v>836000</v>
      </c>
      <c r="D53" s="22">
        <v>714326.6</v>
      </c>
    </row>
    <row r="54" spans="1:4" ht="31.5" customHeight="1" x14ac:dyDescent="0.2">
      <c r="A54" s="20" t="s">
        <v>70</v>
      </c>
      <c r="B54" s="26" t="s">
        <v>71</v>
      </c>
      <c r="C54" s="67">
        <v>16496290.16</v>
      </c>
      <c r="D54" s="22">
        <v>16496290.16</v>
      </c>
    </row>
    <row r="55" spans="1:4" ht="51" x14ac:dyDescent="0.2">
      <c r="A55" s="20" t="s">
        <v>72</v>
      </c>
      <c r="B55" s="26" t="s">
        <v>73</v>
      </c>
      <c r="C55" s="63">
        <v>0</v>
      </c>
      <c r="D55" s="22"/>
    </row>
    <row r="56" spans="1:4" ht="25.5" customHeight="1" x14ac:dyDescent="0.2">
      <c r="A56" s="33" t="s">
        <v>74</v>
      </c>
      <c r="B56" s="26" t="s">
        <v>75</v>
      </c>
      <c r="C56" s="63">
        <v>2469919.84</v>
      </c>
      <c r="D56" s="22">
        <v>2469919.84</v>
      </c>
    </row>
    <row r="57" spans="1:4" ht="31.5" customHeight="1" x14ac:dyDescent="0.2">
      <c r="A57" s="20" t="s">
        <v>76</v>
      </c>
      <c r="B57" s="26" t="s">
        <v>77</v>
      </c>
      <c r="C57" s="63">
        <v>0</v>
      </c>
      <c r="D57" s="22"/>
    </row>
    <row r="58" spans="1:4" ht="31.5" customHeight="1" x14ac:dyDescent="0.2">
      <c r="A58" s="20" t="s">
        <v>78</v>
      </c>
      <c r="B58" s="31" t="s">
        <v>79</v>
      </c>
      <c r="C58" s="63">
        <v>10807941.98</v>
      </c>
      <c r="D58" s="22">
        <v>10807941.98</v>
      </c>
    </row>
    <row r="59" spans="1:4" ht="31.5" customHeight="1" x14ac:dyDescent="0.2">
      <c r="A59" s="20" t="s">
        <v>78</v>
      </c>
      <c r="B59" s="31" t="s">
        <v>77</v>
      </c>
      <c r="C59" s="63">
        <v>0</v>
      </c>
      <c r="D59" s="22"/>
    </row>
    <row r="60" spans="1:4" ht="31.5" customHeight="1" x14ac:dyDescent="0.2">
      <c r="A60" s="34" t="s">
        <v>80</v>
      </c>
      <c r="B60" s="31" t="s">
        <v>77</v>
      </c>
      <c r="C60" s="63">
        <v>55555.56</v>
      </c>
      <c r="D60" s="22">
        <v>55555.56</v>
      </c>
    </row>
    <row r="61" spans="1:4" ht="31.5" customHeight="1" x14ac:dyDescent="0.2">
      <c r="A61" s="35" t="s">
        <v>81</v>
      </c>
      <c r="B61" s="31" t="s">
        <v>77</v>
      </c>
      <c r="C61" s="63">
        <v>441398.08</v>
      </c>
      <c r="D61" s="22">
        <v>441398.08</v>
      </c>
    </row>
    <row r="62" spans="1:4" ht="31.5" customHeight="1" x14ac:dyDescent="0.2">
      <c r="A62" s="20" t="s">
        <v>82</v>
      </c>
      <c r="B62" s="31" t="s">
        <v>77</v>
      </c>
      <c r="C62" s="63">
        <v>0</v>
      </c>
      <c r="D62" s="22">
        <v>0</v>
      </c>
    </row>
    <row r="63" spans="1:4" ht="31.5" customHeight="1" x14ac:dyDescent="0.2">
      <c r="A63" s="20" t="s">
        <v>82</v>
      </c>
      <c r="B63" s="31" t="s">
        <v>83</v>
      </c>
      <c r="C63" s="63">
        <v>3980174.3</v>
      </c>
      <c r="D63" s="22">
        <v>3980174.3</v>
      </c>
    </row>
    <row r="64" spans="1:4" ht="31.5" customHeight="1" x14ac:dyDescent="0.2">
      <c r="A64" s="34" t="s">
        <v>84</v>
      </c>
      <c r="B64" s="31" t="s">
        <v>85</v>
      </c>
      <c r="C64" s="67">
        <v>4365652.3899999997</v>
      </c>
      <c r="D64" s="22">
        <v>4365652.3900000006</v>
      </c>
    </row>
    <row r="65" spans="1:4" ht="89.25" x14ac:dyDescent="0.2">
      <c r="A65" s="32" t="s">
        <v>86</v>
      </c>
      <c r="B65" s="31" t="s">
        <v>87</v>
      </c>
      <c r="C65" s="63">
        <v>0</v>
      </c>
      <c r="D65" s="22">
        <v>0</v>
      </c>
    </row>
    <row r="66" spans="1:4" ht="31.5" customHeight="1" x14ac:dyDescent="0.2">
      <c r="A66" s="20" t="s">
        <v>88</v>
      </c>
      <c r="B66" s="31" t="s">
        <v>89</v>
      </c>
      <c r="C66" s="63">
        <v>414715</v>
      </c>
      <c r="D66" s="22">
        <v>414715</v>
      </c>
    </row>
    <row r="67" spans="1:4" ht="38.25" x14ac:dyDescent="0.2">
      <c r="A67" s="20" t="s">
        <v>90</v>
      </c>
      <c r="B67" s="31" t="s">
        <v>89</v>
      </c>
      <c r="C67" s="63">
        <v>0</v>
      </c>
      <c r="D67" s="22">
        <v>0</v>
      </c>
    </row>
    <row r="68" spans="1:4" ht="38.25" x14ac:dyDescent="0.2">
      <c r="A68" s="36" t="s">
        <v>90</v>
      </c>
      <c r="B68" s="31" t="s">
        <v>89</v>
      </c>
      <c r="C68" s="63">
        <v>108843.52</v>
      </c>
      <c r="D68" s="22">
        <v>108843.52</v>
      </c>
    </row>
    <row r="69" spans="1:4" ht="51" x14ac:dyDescent="0.2">
      <c r="A69" s="20" t="s">
        <v>91</v>
      </c>
      <c r="B69" s="31" t="s">
        <v>89</v>
      </c>
      <c r="C69" s="63">
        <v>257020</v>
      </c>
      <c r="D69" s="22">
        <v>218249.82</v>
      </c>
    </row>
    <row r="70" spans="1:4" ht="18" customHeight="1" x14ac:dyDescent="0.2">
      <c r="A70" s="20" t="s">
        <v>92</v>
      </c>
      <c r="B70" s="31" t="s">
        <v>89</v>
      </c>
      <c r="C70" s="63">
        <v>291249912.5</v>
      </c>
      <c r="D70" s="22">
        <v>291249912.5</v>
      </c>
    </row>
    <row r="71" spans="1:4" ht="63.75" x14ac:dyDescent="0.2">
      <c r="A71" s="20" t="s">
        <v>93</v>
      </c>
      <c r="B71" s="31" t="s">
        <v>89</v>
      </c>
      <c r="C71" s="63">
        <v>901734</v>
      </c>
      <c r="D71" s="22">
        <v>901734</v>
      </c>
    </row>
    <row r="72" spans="1:4" ht="28.5" customHeight="1" x14ac:dyDescent="0.2">
      <c r="A72" s="20" t="s">
        <v>94</v>
      </c>
      <c r="B72" s="31" t="s">
        <v>89</v>
      </c>
      <c r="C72" s="67">
        <v>96549.6</v>
      </c>
      <c r="D72" s="22">
        <v>96549.6</v>
      </c>
    </row>
    <row r="73" spans="1:4" ht="28.5" customHeight="1" x14ac:dyDescent="0.2">
      <c r="A73" s="20" t="s">
        <v>95</v>
      </c>
      <c r="B73" s="31" t="s">
        <v>89</v>
      </c>
      <c r="C73" s="63">
        <v>0</v>
      </c>
      <c r="D73" s="22"/>
    </row>
    <row r="74" spans="1:4" ht="28.5" customHeight="1" x14ac:dyDescent="0.2">
      <c r="A74" s="20" t="s">
        <v>96</v>
      </c>
      <c r="B74" s="31" t="s">
        <v>89</v>
      </c>
      <c r="C74" s="63">
        <v>1404820</v>
      </c>
      <c r="D74" s="22">
        <v>1149736.3500000001</v>
      </c>
    </row>
    <row r="75" spans="1:4" ht="51" x14ac:dyDescent="0.2">
      <c r="A75" s="20" t="s">
        <v>97</v>
      </c>
      <c r="B75" s="31" t="s">
        <v>89</v>
      </c>
      <c r="C75" s="63">
        <v>323511</v>
      </c>
      <c r="D75" s="22">
        <v>323511</v>
      </c>
    </row>
    <row r="76" spans="1:4" ht="27" customHeight="1" x14ac:dyDescent="0.2">
      <c r="A76" s="20" t="s">
        <v>98</v>
      </c>
      <c r="B76" s="31" t="s">
        <v>99</v>
      </c>
      <c r="C76" s="63">
        <v>1500000</v>
      </c>
      <c r="D76" s="22">
        <v>1500000</v>
      </c>
    </row>
    <row r="77" spans="1:4" ht="27" customHeight="1" x14ac:dyDescent="0.2">
      <c r="A77" s="20" t="s">
        <v>100</v>
      </c>
      <c r="B77" s="31" t="s">
        <v>89</v>
      </c>
      <c r="C77" s="63">
        <v>7450178.3099999996</v>
      </c>
      <c r="D77" s="22">
        <v>7450178.3099999996</v>
      </c>
    </row>
    <row r="78" spans="1:4" ht="27" customHeight="1" x14ac:dyDescent="0.2">
      <c r="A78" s="20" t="s">
        <v>101</v>
      </c>
      <c r="B78" s="31" t="s">
        <v>89</v>
      </c>
      <c r="C78" s="63">
        <v>231000</v>
      </c>
      <c r="D78" s="22">
        <v>231000</v>
      </c>
    </row>
    <row r="79" spans="1:4" ht="27" customHeight="1" x14ac:dyDescent="0.2">
      <c r="A79" s="20" t="s">
        <v>102</v>
      </c>
      <c r="B79" s="31" t="s">
        <v>89</v>
      </c>
      <c r="C79" s="63">
        <v>122400</v>
      </c>
      <c r="D79" s="22">
        <v>122400</v>
      </c>
    </row>
    <row r="80" spans="1:4" ht="38.25" x14ac:dyDescent="0.2">
      <c r="A80" s="35" t="s">
        <v>103</v>
      </c>
      <c r="B80" s="31" t="s">
        <v>89</v>
      </c>
      <c r="C80" s="63">
        <v>4269445.91</v>
      </c>
      <c r="D80" s="22">
        <v>4269337.2300000004</v>
      </c>
    </row>
    <row r="81" spans="1:4" ht="51" x14ac:dyDescent="0.2">
      <c r="A81" s="35" t="s">
        <v>104</v>
      </c>
      <c r="B81" s="31" t="s">
        <v>89</v>
      </c>
      <c r="C81" s="63">
        <v>548486</v>
      </c>
      <c r="D81" s="22">
        <v>548486</v>
      </c>
    </row>
    <row r="82" spans="1:4" ht="89.25" x14ac:dyDescent="0.2">
      <c r="A82" s="34" t="s">
        <v>105</v>
      </c>
      <c r="B82" s="31" t="s">
        <v>89</v>
      </c>
      <c r="C82" s="67">
        <v>6806514.21</v>
      </c>
      <c r="D82" s="22">
        <v>5771839.1400000006</v>
      </c>
    </row>
    <row r="83" spans="1:4" ht="38.25" x14ac:dyDescent="0.2">
      <c r="A83" s="34" t="s">
        <v>106</v>
      </c>
      <c r="B83" s="31" t="s">
        <v>89</v>
      </c>
      <c r="C83" s="63">
        <v>106505</v>
      </c>
      <c r="D83" s="22">
        <v>106505</v>
      </c>
    </row>
    <row r="84" spans="1:4" ht="25.5" customHeight="1" x14ac:dyDescent="0.2">
      <c r="A84" s="21" t="s">
        <v>107</v>
      </c>
      <c r="B84" s="26" t="s">
        <v>108</v>
      </c>
      <c r="C84" s="65">
        <f>SUM(C85:C101)</f>
        <v>876501862.97000003</v>
      </c>
      <c r="D84" s="27">
        <f>SUM(D85:D101)</f>
        <v>856553094.58000004</v>
      </c>
    </row>
    <row r="85" spans="1:4" ht="51" x14ac:dyDescent="0.2">
      <c r="A85" s="20" t="s">
        <v>109</v>
      </c>
      <c r="B85" s="31" t="s">
        <v>110</v>
      </c>
      <c r="C85" s="63">
        <v>6314750.5</v>
      </c>
      <c r="D85" s="22">
        <v>6314750.5</v>
      </c>
    </row>
    <row r="86" spans="1:4" ht="25.5" customHeight="1" x14ac:dyDescent="0.2">
      <c r="A86" s="20" t="s">
        <v>111</v>
      </c>
      <c r="B86" s="26" t="s">
        <v>110</v>
      </c>
      <c r="C86" s="63">
        <v>369351.5</v>
      </c>
      <c r="D86" s="22">
        <v>315478.41000000003</v>
      </c>
    </row>
    <row r="87" spans="1:4" ht="53.25" customHeight="1" x14ac:dyDescent="0.2">
      <c r="A87" s="20" t="s">
        <v>112</v>
      </c>
      <c r="B87" s="26" t="s">
        <v>110</v>
      </c>
      <c r="C87" s="63">
        <v>14000</v>
      </c>
      <c r="D87" s="22">
        <v>2941</v>
      </c>
    </row>
    <row r="88" spans="1:4" ht="25.5" customHeight="1" x14ac:dyDescent="0.2">
      <c r="A88" s="20" t="s">
        <v>113</v>
      </c>
      <c r="B88" s="26" t="s">
        <v>110</v>
      </c>
      <c r="C88" s="63">
        <v>35000</v>
      </c>
      <c r="D88" s="22">
        <v>35000</v>
      </c>
    </row>
    <row r="89" spans="1:4" ht="51" x14ac:dyDescent="0.2">
      <c r="A89" s="20" t="s">
        <v>114</v>
      </c>
      <c r="B89" s="26" t="s">
        <v>110</v>
      </c>
      <c r="C89" s="63">
        <v>4369412.5599999996</v>
      </c>
      <c r="D89" s="22">
        <v>4314276</v>
      </c>
    </row>
    <row r="90" spans="1:4" ht="51" x14ac:dyDescent="0.2">
      <c r="A90" s="20" t="s">
        <v>115</v>
      </c>
      <c r="B90" s="26" t="s">
        <v>110</v>
      </c>
      <c r="C90" s="67">
        <v>66322571</v>
      </c>
      <c r="D90" s="22">
        <v>66059849.530000001</v>
      </c>
    </row>
    <row r="91" spans="1:4" ht="76.5" x14ac:dyDescent="0.2">
      <c r="A91" s="37" t="s">
        <v>116</v>
      </c>
      <c r="B91" s="26" t="s">
        <v>110</v>
      </c>
      <c r="C91" s="63">
        <v>63353141.740000002</v>
      </c>
      <c r="D91" s="22">
        <v>48729316.710000001</v>
      </c>
    </row>
    <row r="92" spans="1:4" ht="63.75" x14ac:dyDescent="0.2">
      <c r="A92" s="37" t="s">
        <v>117</v>
      </c>
      <c r="B92" s="26" t="s">
        <v>110</v>
      </c>
      <c r="C92" s="63">
        <v>1292921.26</v>
      </c>
      <c r="D92" s="22">
        <v>994475.84</v>
      </c>
    </row>
    <row r="93" spans="1:4" ht="63.75" x14ac:dyDescent="0.2">
      <c r="A93" s="20" t="s">
        <v>118</v>
      </c>
      <c r="B93" s="26" t="s">
        <v>119</v>
      </c>
      <c r="C93" s="67">
        <v>12666889.92</v>
      </c>
      <c r="D93" s="22">
        <v>12666889.919999998</v>
      </c>
    </row>
    <row r="94" spans="1:4" ht="51" x14ac:dyDescent="0.2">
      <c r="A94" s="20" t="s">
        <v>120</v>
      </c>
      <c r="B94" s="26" t="s">
        <v>121</v>
      </c>
      <c r="C94" s="63">
        <v>5925317.3300000001</v>
      </c>
      <c r="D94" s="22">
        <v>5925317.3300000001</v>
      </c>
    </row>
    <row r="95" spans="1:4" ht="38.25" x14ac:dyDescent="0.2">
      <c r="A95" s="20" t="s">
        <v>122</v>
      </c>
      <c r="B95" s="26" t="s">
        <v>123</v>
      </c>
      <c r="C95" s="63">
        <v>3750613.1100000008</v>
      </c>
      <c r="D95" s="22">
        <v>3750613.1100000003</v>
      </c>
    </row>
    <row r="96" spans="1:4" ht="51" x14ac:dyDescent="0.2">
      <c r="A96" s="20" t="s">
        <v>124</v>
      </c>
      <c r="B96" s="26" t="s">
        <v>125</v>
      </c>
      <c r="C96" s="63">
        <v>124287.62999999999</v>
      </c>
      <c r="D96" s="22">
        <v>124287.63</v>
      </c>
    </row>
    <row r="97" spans="1:5" ht="51" x14ac:dyDescent="0.2">
      <c r="A97" s="20" t="s">
        <v>126</v>
      </c>
      <c r="B97" s="26" t="s">
        <v>127</v>
      </c>
      <c r="C97" s="67">
        <v>31110050</v>
      </c>
      <c r="D97" s="22">
        <v>31110050</v>
      </c>
    </row>
    <row r="98" spans="1:5" ht="38.25" x14ac:dyDescent="0.2">
      <c r="A98" s="20" t="s">
        <v>128</v>
      </c>
      <c r="B98" s="26" t="s">
        <v>129</v>
      </c>
      <c r="C98" s="63">
        <v>7608975.5700000003</v>
      </c>
      <c r="D98" s="22">
        <v>7597847.8299999991</v>
      </c>
    </row>
    <row r="99" spans="1:5" ht="63.75" x14ac:dyDescent="0.2">
      <c r="A99" s="20" t="s">
        <v>130</v>
      </c>
      <c r="B99" s="26" t="s">
        <v>131</v>
      </c>
      <c r="C99" s="63">
        <v>14441810.85</v>
      </c>
      <c r="D99" s="22">
        <v>14441810.77</v>
      </c>
    </row>
    <row r="100" spans="1:5" ht="51" x14ac:dyDescent="0.2">
      <c r="A100" s="20" t="s">
        <v>132</v>
      </c>
      <c r="B100" s="26" t="s">
        <v>133</v>
      </c>
      <c r="C100" s="63">
        <v>6948870</v>
      </c>
      <c r="D100" s="22">
        <v>2316290</v>
      </c>
    </row>
    <row r="101" spans="1:5" ht="26.25" customHeight="1" x14ac:dyDescent="0.2">
      <c r="A101" s="20" t="s">
        <v>134</v>
      </c>
      <c r="B101" s="26" t="s">
        <v>133</v>
      </c>
      <c r="C101" s="63">
        <v>651853900</v>
      </c>
      <c r="D101" s="22">
        <v>651853900</v>
      </c>
    </row>
    <row r="102" spans="1:5" ht="9.75" customHeight="1" x14ac:dyDescent="0.2">
      <c r="A102" s="38"/>
      <c r="B102" s="29"/>
      <c r="C102" s="63"/>
      <c r="D102" s="22"/>
    </row>
    <row r="103" spans="1:5" x14ac:dyDescent="0.2">
      <c r="A103" s="17" t="s">
        <v>135</v>
      </c>
      <c r="B103" s="26" t="s">
        <v>136</v>
      </c>
      <c r="C103" s="65">
        <f>SUM(C104:C121)</f>
        <v>186167433.86999997</v>
      </c>
      <c r="D103" s="27">
        <f>SUM(D104:D121)</f>
        <v>185985097.69999999</v>
      </c>
    </row>
    <row r="104" spans="1:5" ht="27" customHeight="1" x14ac:dyDescent="0.2">
      <c r="A104" s="35" t="s">
        <v>137</v>
      </c>
      <c r="B104" s="26" t="s">
        <v>138</v>
      </c>
      <c r="C104" s="63">
        <v>43750</v>
      </c>
      <c r="D104" s="22">
        <v>35000</v>
      </c>
    </row>
    <row r="105" spans="1:5" ht="51" x14ac:dyDescent="0.2">
      <c r="A105" s="35" t="s">
        <v>139</v>
      </c>
      <c r="B105" s="26" t="s">
        <v>138</v>
      </c>
      <c r="C105" s="63">
        <v>67827</v>
      </c>
      <c r="D105" s="22">
        <v>75863</v>
      </c>
    </row>
    <row r="106" spans="1:5" ht="51" x14ac:dyDescent="0.2">
      <c r="A106" s="35" t="s">
        <v>140</v>
      </c>
      <c r="B106" s="26" t="s">
        <v>138</v>
      </c>
      <c r="C106" s="63">
        <v>48014.5</v>
      </c>
      <c r="D106" s="22">
        <v>47325.5</v>
      </c>
    </row>
    <row r="107" spans="1:5" ht="25.5" x14ac:dyDescent="0.2">
      <c r="A107" s="20" t="s">
        <v>141</v>
      </c>
      <c r="B107" s="26" t="s">
        <v>142</v>
      </c>
      <c r="C107" s="63">
        <v>1482009.99</v>
      </c>
      <c r="D107" s="22">
        <v>1482009.99</v>
      </c>
    </row>
    <row r="108" spans="1:5" ht="89.25" x14ac:dyDescent="0.2">
      <c r="A108" s="20" t="s">
        <v>143</v>
      </c>
      <c r="B108" s="26" t="s">
        <v>144</v>
      </c>
      <c r="C108" s="63">
        <v>25702.6</v>
      </c>
      <c r="D108" s="22">
        <v>21022.83</v>
      </c>
    </row>
    <row r="109" spans="1:5" ht="27" customHeight="1" x14ac:dyDescent="0.2">
      <c r="A109" s="35" t="s">
        <v>145</v>
      </c>
      <c r="B109" s="26" t="s">
        <v>144</v>
      </c>
      <c r="C109" s="63">
        <v>149599646.67999998</v>
      </c>
      <c r="D109" s="22">
        <v>149599646.67999998</v>
      </c>
    </row>
    <row r="110" spans="1:5" ht="27" customHeight="1" x14ac:dyDescent="0.2">
      <c r="A110" s="35" t="s">
        <v>146</v>
      </c>
      <c r="B110" s="26" t="s">
        <v>144</v>
      </c>
      <c r="C110" s="63">
        <v>12000000</v>
      </c>
      <c r="D110" s="22">
        <v>12000000</v>
      </c>
    </row>
    <row r="111" spans="1:5" ht="25.5" customHeight="1" x14ac:dyDescent="0.2">
      <c r="A111" s="35" t="s">
        <v>147</v>
      </c>
      <c r="B111" s="26" t="s">
        <v>144</v>
      </c>
      <c r="C111" s="67">
        <v>7405372.8799999999</v>
      </c>
      <c r="D111" s="22">
        <v>7405372.8799999999</v>
      </c>
      <c r="E111" s="57"/>
    </row>
    <row r="112" spans="1:5" ht="38.25" x14ac:dyDescent="0.2">
      <c r="A112" s="35" t="s">
        <v>148</v>
      </c>
      <c r="B112" s="26" t="s">
        <v>144</v>
      </c>
      <c r="C112" s="63">
        <v>250000</v>
      </c>
      <c r="D112" s="22">
        <v>250000</v>
      </c>
      <c r="E112" s="57"/>
    </row>
    <row r="113" spans="1:5" ht="38.25" x14ac:dyDescent="0.2">
      <c r="A113" s="35" t="s">
        <v>149</v>
      </c>
      <c r="B113" s="26" t="s">
        <v>144</v>
      </c>
      <c r="C113" s="63">
        <v>297422.42</v>
      </c>
      <c r="D113" s="22">
        <v>297422.42000000004</v>
      </c>
      <c r="E113" s="57"/>
    </row>
    <row r="114" spans="1:5" ht="38.25" x14ac:dyDescent="0.2">
      <c r="A114" s="35" t="s">
        <v>150</v>
      </c>
      <c r="B114" s="26" t="s">
        <v>144</v>
      </c>
      <c r="C114" s="63">
        <v>5412980</v>
      </c>
      <c r="D114" s="22">
        <v>5412980</v>
      </c>
      <c r="E114" s="57"/>
    </row>
    <row r="115" spans="1:5" ht="27" customHeight="1" x14ac:dyDescent="0.2">
      <c r="A115" s="35" t="s">
        <v>151</v>
      </c>
      <c r="B115" s="26" t="s">
        <v>144</v>
      </c>
      <c r="C115" s="63">
        <v>2092400</v>
      </c>
      <c r="D115" s="22">
        <v>2092400</v>
      </c>
      <c r="E115" s="57"/>
    </row>
    <row r="116" spans="1:5" ht="27" customHeight="1" x14ac:dyDescent="0.2">
      <c r="A116" s="35" t="s">
        <v>152</v>
      </c>
      <c r="B116" s="26" t="s">
        <v>144</v>
      </c>
      <c r="C116" s="63">
        <v>570946.80000000005</v>
      </c>
      <c r="D116" s="22">
        <v>570946.80000000005</v>
      </c>
      <c r="E116" s="57"/>
    </row>
    <row r="117" spans="1:5" ht="37.5" customHeight="1" x14ac:dyDescent="0.2">
      <c r="A117" s="35" t="s">
        <v>153</v>
      </c>
      <c r="B117" s="26" t="s">
        <v>144</v>
      </c>
      <c r="C117" s="63">
        <v>132348</v>
      </c>
      <c r="D117" s="22">
        <v>132348</v>
      </c>
      <c r="E117" s="57"/>
    </row>
    <row r="118" spans="1:5" ht="37.5" customHeight="1" x14ac:dyDescent="0.2">
      <c r="A118" s="35" t="s">
        <v>154</v>
      </c>
      <c r="B118" s="26" t="s">
        <v>144</v>
      </c>
      <c r="C118" s="63">
        <v>1737958.8</v>
      </c>
      <c r="D118" s="22">
        <v>1737958.8</v>
      </c>
      <c r="E118" s="57"/>
    </row>
    <row r="119" spans="1:5" ht="37.5" customHeight="1" x14ac:dyDescent="0.2">
      <c r="A119" s="35" t="s">
        <v>155</v>
      </c>
      <c r="B119" s="26" t="s">
        <v>144</v>
      </c>
      <c r="C119" s="67">
        <v>172005</v>
      </c>
      <c r="D119" s="22">
        <v>165370</v>
      </c>
      <c r="E119" s="57"/>
    </row>
    <row r="120" spans="1:5" ht="37.5" customHeight="1" x14ac:dyDescent="0.2">
      <c r="A120" s="35" t="s">
        <v>156</v>
      </c>
      <c r="B120" s="26" t="s">
        <v>144</v>
      </c>
      <c r="C120" s="63">
        <v>4829049.2</v>
      </c>
      <c r="D120" s="22">
        <v>4659430.8</v>
      </c>
      <c r="E120" s="57"/>
    </row>
    <row r="121" spans="1:5" ht="13.5" customHeight="1" x14ac:dyDescent="0.2">
      <c r="A121" s="39"/>
      <c r="B121" s="40"/>
      <c r="C121" s="68"/>
      <c r="D121" s="41"/>
    </row>
    <row r="122" spans="1:5" x14ac:dyDescent="0.2">
      <c r="A122" s="21" t="s">
        <v>157</v>
      </c>
      <c r="B122" s="42" t="s">
        <v>158</v>
      </c>
      <c r="C122" s="65">
        <f>C123</f>
        <v>1215580.1599999999</v>
      </c>
      <c r="D122" s="27">
        <f>D123</f>
        <v>1215580.1599999999</v>
      </c>
    </row>
    <row r="123" spans="1:5" ht="29.25" customHeight="1" x14ac:dyDescent="0.2">
      <c r="A123" s="20" t="s">
        <v>159</v>
      </c>
      <c r="B123" s="26" t="s">
        <v>160</v>
      </c>
      <c r="C123" s="63">
        <v>1215580.1599999999</v>
      </c>
      <c r="D123" s="22">
        <v>1215580.1599999999</v>
      </c>
    </row>
    <row r="124" spans="1:5" x14ac:dyDescent="0.2">
      <c r="A124" s="20"/>
      <c r="B124" s="26"/>
      <c r="C124" s="63"/>
      <c r="D124" s="22"/>
    </row>
    <row r="125" spans="1:5" ht="42" customHeight="1" x14ac:dyDescent="0.2">
      <c r="A125" s="17" t="s">
        <v>161</v>
      </c>
      <c r="B125" s="26" t="s">
        <v>162</v>
      </c>
      <c r="C125" s="65">
        <v>235898.03</v>
      </c>
      <c r="D125" s="27">
        <v>235898.03000000003</v>
      </c>
    </row>
    <row r="126" spans="1:5" ht="45.75" customHeight="1" x14ac:dyDescent="0.2">
      <c r="A126" s="17" t="s">
        <v>163</v>
      </c>
      <c r="B126" s="26" t="s">
        <v>164</v>
      </c>
      <c r="C126" s="65">
        <v>-890721.73</v>
      </c>
      <c r="D126" s="27">
        <v>-890721.7300000001</v>
      </c>
    </row>
    <row r="127" spans="1:5" ht="21.75" customHeight="1" x14ac:dyDescent="0.2">
      <c r="A127" s="75" t="s">
        <v>165</v>
      </c>
      <c r="B127" s="43"/>
      <c r="C127" s="69">
        <f>C42+C7</f>
        <v>1790270809.8599999</v>
      </c>
      <c r="D127" s="44">
        <f>D42+D7</f>
        <v>1788188165.72</v>
      </c>
    </row>
    <row r="128" spans="1:5" x14ac:dyDescent="0.2">
      <c r="A128" s="45"/>
      <c r="B128" s="46"/>
      <c r="D128" s="48"/>
    </row>
    <row r="129" spans="1:20" x14ac:dyDescent="0.2">
      <c r="A129" s="49"/>
      <c r="B129" s="50"/>
      <c r="C129" s="71"/>
      <c r="D129" s="51"/>
    </row>
    <row r="130" spans="1:20" x14ac:dyDescent="0.2">
      <c r="A130" s="52"/>
      <c r="C130" s="54"/>
    </row>
    <row r="131" spans="1:20" x14ac:dyDescent="0.2">
      <c r="C131" s="54"/>
    </row>
    <row r="132" spans="1:20" x14ac:dyDescent="0.2">
      <c r="C132" s="72"/>
      <c r="D132" s="55"/>
    </row>
    <row r="133" spans="1:20" x14ac:dyDescent="0.2">
      <c r="C133" s="54"/>
    </row>
    <row r="134" spans="1:20" x14ac:dyDescent="0.2">
      <c r="C134" s="54"/>
    </row>
    <row r="135" spans="1:20" x14ac:dyDescent="0.2">
      <c r="C135" s="54"/>
    </row>
    <row r="136" spans="1:20" x14ac:dyDescent="0.2">
      <c r="C136" s="54"/>
    </row>
    <row r="137" spans="1:20" x14ac:dyDescent="0.2">
      <c r="C137" s="54"/>
    </row>
    <row r="138" spans="1:20" x14ac:dyDescent="0.2">
      <c r="C138" s="54"/>
    </row>
    <row r="139" spans="1:20" x14ac:dyDescent="0.2">
      <c r="C139" s="54"/>
    </row>
    <row r="140" spans="1:20" x14ac:dyDescent="0.2">
      <c r="C140" s="54"/>
    </row>
    <row r="141" spans="1:20" x14ac:dyDescent="0.2">
      <c r="C141" s="54"/>
    </row>
    <row r="142" spans="1:20" x14ac:dyDescent="0.2">
      <c r="C142" s="54"/>
    </row>
    <row r="143" spans="1:20" x14ac:dyDescent="0.2">
      <c r="C143" s="54"/>
    </row>
    <row r="144" spans="1:20" s="47" customFormat="1" x14ac:dyDescent="0.2">
      <c r="A144" s="54"/>
      <c r="B144" s="53"/>
      <c r="C144" s="5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s="47" customFormat="1" x14ac:dyDescent="0.2">
      <c r="A145" s="54"/>
      <c r="B145" s="53"/>
      <c r="C145" s="54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s="47" customFormat="1" x14ac:dyDescent="0.2">
      <c r="A146" s="54"/>
      <c r="B146" s="53"/>
      <c r="C146" s="54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s="47" customFormat="1" x14ac:dyDescent="0.2">
      <c r="A147" s="54"/>
      <c r="B147" s="53"/>
      <c r="C147" s="54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s="47" customFormat="1" x14ac:dyDescent="0.2">
      <c r="A148" s="54"/>
      <c r="B148" s="53"/>
      <c r="C148" s="54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s="47" customFormat="1" x14ac:dyDescent="0.2">
      <c r="A149" s="54"/>
      <c r="B149" s="53"/>
      <c r="C149" s="54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s="47" customFormat="1" x14ac:dyDescent="0.2">
      <c r="A150" s="54"/>
      <c r="B150" s="53"/>
      <c r="C150" s="54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s="47" customFormat="1" x14ac:dyDescent="0.2">
      <c r="A151" s="54"/>
      <c r="B151" s="53"/>
      <c r="C151" s="54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s="47" customFormat="1" x14ac:dyDescent="0.2">
      <c r="A152" s="54"/>
      <c r="B152" s="53"/>
      <c r="C152" s="54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s="47" customFormat="1" x14ac:dyDescent="0.2">
      <c r="A153" s="54"/>
      <c r="B153" s="53"/>
      <c r="C153" s="54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s="47" customFormat="1" x14ac:dyDescent="0.2">
      <c r="A154" s="54"/>
      <c r="B154" s="53"/>
      <c r="C154" s="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s="47" customFormat="1" x14ac:dyDescent="0.2">
      <c r="A155" s="54"/>
      <c r="B155" s="53"/>
      <c r="C155" s="54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s="47" customFormat="1" x14ac:dyDescent="0.2">
      <c r="A156" s="54"/>
      <c r="B156" s="53"/>
      <c r="C156" s="54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s="47" customFormat="1" x14ac:dyDescent="0.2">
      <c r="A157" s="54"/>
      <c r="B157" s="53"/>
      <c r="C157" s="54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s="47" customFormat="1" x14ac:dyDescent="0.2">
      <c r="A158" s="54"/>
      <c r="B158" s="53"/>
      <c r="C158" s="54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</sheetData>
  <mergeCells count="2">
    <mergeCell ref="A1:D1"/>
    <mergeCell ref="A5:D5"/>
  </mergeCells>
  <pageMargins left="0.70866141732283472" right="0.23" top="0.38" bottom="0.36" header="0.31496062992125984" footer="0.31496062992125984"/>
  <pageSetup paperSize="9" scale="87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2022г по увед</vt:lpstr>
      <vt:lpstr>'2022г по увед'!Заголовки_для_печати</vt:lpstr>
      <vt:lpstr>'2022г по увед'!Область_печати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Bud-Tany</cp:lastModifiedBy>
  <dcterms:created xsi:type="dcterms:W3CDTF">2023-04-20T05:38:26Z</dcterms:created>
  <dcterms:modified xsi:type="dcterms:W3CDTF">2023-04-28T12:01:10Z</dcterms:modified>
</cp:coreProperties>
</file>