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900" windowHeight="11760" activeTab="5"/>
  </bookViews>
  <sheets>
    <sheet name="Прил.6" sheetId="1" r:id="rId1"/>
    <sheet name="Прил.5" sheetId="2" r:id="rId2"/>
    <sheet name="Прил.4" sheetId="3" r:id="rId3"/>
    <sheet name="Прил.3" sheetId="4" r:id="rId4"/>
    <sheet name="Прил.2" sheetId="5" r:id="rId5"/>
    <sheet name="Прил.1" sheetId="6" r:id="rId6"/>
  </sheets>
  <definedNames>
    <definedName name="_xlnm.Print_Titles" localSheetId="5">'Прил.1'!$6:$7</definedName>
    <definedName name="_xlnm.Print_Area" localSheetId="5">'Прил.1'!$B$1:$E$18</definedName>
  </definedNames>
  <calcPr fullCalcOnLoad="1"/>
</workbook>
</file>

<file path=xl/sharedStrings.xml><?xml version="1.0" encoding="utf-8"?>
<sst xmlns="http://schemas.openxmlformats.org/spreadsheetml/2006/main" count="469" uniqueCount="183">
  <si>
    <t>Субвенции от других бюджетов бюджетной системы Российской Федерации на содержание межселенч.дорог</t>
  </si>
  <si>
    <t>ВСЕГО ДОХОДОВ</t>
  </si>
  <si>
    <t>Раздел</t>
  </si>
  <si>
    <t>Подраздел</t>
  </si>
  <si>
    <t>Целевая статья</t>
  </si>
  <si>
    <t>Вид расходов</t>
  </si>
  <si>
    <t>Сумма  руб.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</si>
  <si>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</si>
  <si>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</si>
  <si>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</si>
  <si>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</si>
  <si>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</si>
  <si>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</si>
  <si>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</si>
  <si>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</si>
  <si>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</si>
  <si>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</si>
  <si>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</si>
  <si>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</si>
  <si>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Иные межбюджетные трансферты</t>
  </si>
  <si>
    <t>Сумма, тыс.руб.</t>
  </si>
  <si>
    <t>Обязательства по муниципальным гарантиям</t>
  </si>
  <si>
    <t>Кредитные соглашения и договоры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</si>
  <si>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</si>
  <si>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</si>
  <si>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ЖИЛИЩНО-КОММУНАЛЬНОЕ ХОЗЯЙСТВО</t>
  </si>
  <si>
    <t>05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</si>
  <si>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</si>
  <si>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</si>
  <si>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</si>
  <si>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 xml:space="preserve">        В С Е Г О</t>
  </si>
  <si>
    <t>Глава</t>
  </si>
  <si>
    <t>Итого</t>
  </si>
  <si>
    <t>Наименование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</si>
  <si>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</si>
  <si>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</si>
  <si>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</si>
  <si>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</si>
  <si>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</si>
  <si>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</si>
  <si>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</si>
  <si>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</si>
  <si>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</si>
  <si>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</si>
  <si>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</si>
  <si>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</si>
  <si>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</si>
  <si>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</si>
  <si>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</si>
  <si>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</si>
  <si>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000 01 05 02 01 10 0000 510</t>
  </si>
  <si>
    <t xml:space="preserve">000 01 05 02 01 10 0000 610 </t>
  </si>
  <si>
    <t>Утверждено бюджетом</t>
  </si>
  <si>
    <t>Исполнено</t>
  </si>
  <si>
    <t>Государственная пошлина за совершение нотариальных действий должностными лицами органами местного самоуправления,уполномоченными в соответствии с законодательными актами РФ на совершение нотариальных действий</t>
  </si>
  <si>
    <t>Субвенции бюджетам поселений на осуществление первичного воинского  учета на территориях, где отсутствуют военные комиссариаты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</si>
  <si>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</si>
  <si>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</si>
  <si>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</si>
  <si>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</si>
  <si>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</si>
  <si>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</si>
  <si>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</si>
  <si>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</si>
  <si>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 xml:space="preserve"> Наименование показателя</t>
  </si>
  <si>
    <t>Код дохода</t>
  </si>
  <si>
    <t>Утверждено</t>
  </si>
  <si>
    <t>000 1 00 00000 00 0000 000</t>
  </si>
  <si>
    <t>НАЛОГИ НА ПРИБЫЛЬ, ДОХОДЫ</t>
  </si>
  <si>
    <t>000 1 01 00000 00 0000 000</t>
  </si>
  <si>
    <t>000 1 01 02010 01 0000 110</t>
  </si>
  <si>
    <t>000 1 01 02030 01 0000 110</t>
  </si>
  <si>
    <t>Налоги на имущество физических лиц, зачисляемый в бюджет поселений</t>
  </si>
  <si>
    <t>ГОСУДАРСТВЕННАЯ ПОШЛИНА</t>
  </si>
  <si>
    <t>000 1 08 00000 00 0000 000</t>
  </si>
  <si>
    <t>Прочие поступления от использования имущества.находящегося в собственности поселений</t>
  </si>
  <si>
    <t>БЕЗВОЗМЕЗДНЫЕ ПОСТУПЛЕНИЯ</t>
  </si>
  <si>
    <t>000 2 00 00000 00 0000 000</t>
  </si>
  <si>
    <t>Дотации от других бюджетов бюджетной системы Российской Федерации</t>
  </si>
  <si>
    <t>Субвенция бюджетам поселений на выполнение передаваемых полномочий субъектов Российской Федерации</t>
  </si>
  <si>
    <t>Расходы на содержание органов местного самоуправления и обеспечение их функций</t>
  </si>
  <si>
    <t>Осуществление государственных полномочий в сфере административных правонарушений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</si>
  <si>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</si>
  <si>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</si>
  <si>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</si>
  <si>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по решению вопросов местного значения в соответствии с заключенными соглашениями</t>
  </si>
  <si>
    <t>540</t>
  </si>
  <si>
    <t>Мероприятия в сфере обеспечения пожарной безопасности, осуществляемые муниципальными органами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</si>
  <si>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</si>
  <si>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</si>
  <si>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</si>
  <si>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</si>
  <si>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06</t>
  </si>
  <si>
    <t xml:space="preserve">01 </t>
  </si>
  <si>
    <t>90 1 00 90010</t>
  </si>
  <si>
    <t>90 2 00 90010</t>
  </si>
  <si>
    <t>92 1 00 98910</t>
  </si>
  <si>
    <t>60 0 00 51180</t>
  </si>
  <si>
    <t>94 2 00 91510</t>
  </si>
  <si>
    <t>97 3 00 91610</t>
  </si>
  <si>
    <t>97 3 00 91650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</si>
  <si>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</si>
  <si>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000 1 08 04020 01 0000 110</t>
  </si>
  <si>
    <t>Межбюджетные трансферты</t>
  </si>
  <si>
    <t>Прочие межбюджетные трансферты, передаваемые бюджетам сельских поселений</t>
  </si>
  <si>
    <t>000 2 02 30000 00 0000 150</t>
  </si>
  <si>
    <t>000 2 02 30024 10 0000 150</t>
  </si>
  <si>
    <t>000 2 02 35118 10 0000 150</t>
  </si>
  <si>
    <t>000 2 02 40000 10 0000 150</t>
  </si>
  <si>
    <t>000 2 02 49999 10 0000 150</t>
  </si>
  <si>
    <t>000 2 02 16000 00 0000 150</t>
  </si>
  <si>
    <t>000 2 02 16001 10 0000 150</t>
  </si>
  <si>
    <t>НАЛОГОВЫЕ ДОХОДЫ</t>
  </si>
  <si>
    <t>НАЛОГОВЫЕ И НЕНАЛОГОВЫЕ ДОХОДЫ</t>
  </si>
  <si>
    <t>Дотации бюджетам сельских поселений на выравнивание бюджетной обеспеченности за счет средств областного бюджета</t>
  </si>
  <si>
    <t>Дотации бюджетам сельских поселений на выравнивание бюджетной обеспеченности из бюджета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</si>
  <si>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</si>
  <si>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</si>
  <si>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</si>
  <si>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100</t>
  </si>
  <si>
    <t>Обеспечение функционирования Главы муниципального образования и органа местного самоуправления</t>
  </si>
  <si>
    <t>90 0 00 00000</t>
  </si>
  <si>
    <t>Обеспечение функционирования Главы муниципального образования</t>
  </si>
  <si>
    <t>90 1 00 00000</t>
  </si>
  <si>
    <t>90 2 00 78793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</si>
  <si>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</si>
  <si>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</si>
  <si>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</si>
  <si>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</si>
  <si>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функционирования органов местного самоуправления</t>
  </si>
  <si>
    <t>Местная администрация</t>
  </si>
  <si>
    <t>90 2 00 00000</t>
  </si>
  <si>
    <t>850</t>
  </si>
  <si>
    <t>800</t>
  </si>
  <si>
    <t>Иные бюджетные ассигнования</t>
  </si>
  <si>
    <t>Уплата налогов, сборов и иных платежей</t>
  </si>
  <si>
    <t>92 1 00 00000</t>
  </si>
  <si>
    <t>500</t>
  </si>
  <si>
    <t>Обеспечение функционирования контрольно - ревизионной комиссии</t>
  </si>
  <si>
    <t>Расходы в области мобилизационной и вневойсковой подготовки</t>
  </si>
  <si>
    <t>60 0 00 00000</t>
  </si>
  <si>
    <t>94 2 00 00000</t>
  </si>
  <si>
    <t>Расходы в области пожарной безопасности</t>
  </si>
  <si>
    <t>Доходы от возврата остатков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</si>
  <si>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</si>
  <si>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</si>
  <si>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000 2 18 00000 10 0000 150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</si>
  <si>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</si>
  <si>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</si>
  <si>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</si>
  <si>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</si>
  <si>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</si>
  <si>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</si>
  <si>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</si>
  <si>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</si>
  <si>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 бюджету муниципального района из бюджета поселения по решению вопроса местного значения по контролю за исполнением местного бюджета в части осуществления внутреннего финансового контроля в соответствии с заключенным соглашением</t>
  </si>
  <si>
    <t>90 2 00 80010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</si>
  <si>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</si>
  <si>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</si>
  <si>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</si>
  <si>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 и сборов</t>
  </si>
  <si>
    <t>852</t>
  </si>
  <si>
    <t>Уплата иных платежей</t>
  </si>
  <si>
    <t>853</t>
  </si>
  <si>
    <t>Наименование полномочия</t>
  </si>
  <si>
    <t>Сумма, 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</si>
  <si>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</si>
  <si>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межбюджетных трансфертов, предоставляемых другим бюджетам за 2022 год</t>
  </si>
  <si>
    <t>Межбюджетные трансферты бюджету муниципального района из бюджета поселения по решению вопроса местного значения по контролю за исполнением местного бюджета в части осуществления внутреннего финансового контроля в соответствии с заключенным соглашением за 2022 год</t>
  </si>
  <si>
    <t>Источники финансирования дефицита бюджета сельского поселения "Лихачевское" Устьянского муниципального района архангельской области  за 2022 год</t>
  </si>
  <si>
    <t>Приложение № 1</t>
  </si>
  <si>
    <t>к решению Собрания депутатов Устьянского муниципального округа</t>
  </si>
  <si>
    <t>№ --- от июня 2023 г.</t>
  </si>
  <si>
    <t>Приложение № 2</t>
  </si>
  <si>
    <t>Отчет о поступлении доходов в бюджет сельского поселения "Лихачевское" Устьянского муниципального района Архангельской области за 2022 год</t>
  </si>
  <si>
    <t>Ведомственная структура расходов бюджета сельского поселения "Лихачевское" Устьянского муниципального района Архангельской области за 2022 год</t>
  </si>
  <si>
    <t>Приложение № 3</t>
  </si>
  <si>
    <t>Приложение № 4</t>
  </si>
  <si>
    <t xml:space="preserve">Распределение расходов бюджета сельского поселения "Лихачевское" Устьянского муниципального  района Архангельской области  по разделам, подразделам классификации расходов  за 2022 год </t>
  </si>
  <si>
    <t>Размер долговых обязательств сельского поселения «Лихачевское» Устьянского муниципального района Архангельской области по их видам на 1 января 2023 года (верхний предел)</t>
  </si>
  <si>
    <t>Приложение № 5</t>
  </si>
  <si>
    <t>Приложение № 6</t>
  </si>
  <si>
    <t>№ 126 от 22 июня 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</si>
</sst>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_-* #,##0_р_._-;\-* #,##0_р_._-;_-* &quot;-&quot;??_р_._-;_-@_-"/>
    <numFmt numFmtId="190" formatCode="#,##0.0"/>
    <numFmt numFmtId="191" formatCode="0.0"/>
    <numFmt numFmtId="192" formatCode="0.00000"/>
    <numFmt numFmtId="193" formatCode="0.000000"/>
  </numFmts>
  <fonts count="5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8"/>
      <name val="Arial Cyr"/>
      <family val="2"/>
    </font>
    <font>
      <sz val="7"/>
      <name val="Times New Roman Cyr"/>
      <family val="0"/>
    </font>
    <font>
      <b/>
      <sz val="8"/>
      <name val="Times New Roman"/>
      <family val="1"/>
    </font>
    <font>
      <b/>
      <sz val="13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indent="1" shrinkToFit="1"/>
    </xf>
    <xf numFmtId="0" fontId="0" fillId="0" borderId="18" xfId="0" applyFont="1" applyBorder="1" applyAlignment="1">
      <alignment horizontal="left" vertical="center" wrapText="1" shrinkToFit="1"/>
    </xf>
    <xf numFmtId="49" fontId="5" fillId="0" borderId="18" xfId="0" applyNumberFormat="1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indent="1" shrinkToFit="1"/>
    </xf>
    <xf numFmtId="0" fontId="4" fillId="0" borderId="20" xfId="0" applyFont="1" applyBorder="1" applyAlignment="1">
      <alignment horizontal="left" vertical="center" wrapText="1" indent="1" shrinkToFit="1"/>
    </xf>
    <xf numFmtId="49" fontId="4" fillId="0" borderId="21" xfId="0" applyNumberFormat="1" applyFont="1" applyBorder="1" applyAlignment="1">
      <alignment horizontal="center" vertical="center" wrapText="1" shrinkToFit="1"/>
    </xf>
    <xf numFmtId="188" fontId="5" fillId="0" borderId="22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0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justify"/>
    </xf>
    <xf numFmtId="3" fontId="0" fillId="0" borderId="0" xfId="0" applyNumberFormat="1" applyBorder="1" applyAlignment="1">
      <alignment/>
    </xf>
    <xf numFmtId="0" fontId="8" fillId="0" borderId="10" xfId="0" applyNumberFormat="1" applyFont="1" applyBorder="1" applyAlignment="1">
      <alignment horizontal="justify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3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9" fontId="0" fillId="0" borderId="26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wrapText="1"/>
    </xf>
    <xf numFmtId="1" fontId="1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.375" style="0" customWidth="1"/>
    <col min="2" max="2" width="44.00390625" style="0" customWidth="1"/>
    <col min="3" max="4" width="15.625" style="0" customWidth="1"/>
    <col min="5" max="5" width="12.875" style="0" bestFit="1" customWidth="1"/>
  </cols>
  <sheetData>
    <row r="1" spans="3:8" ht="15.75" customHeight="1">
      <c r="C1" s="145" t="s">
        <v>181</v>
      </c>
      <c r="D1" s="145"/>
      <c r="E1" s="139"/>
      <c r="F1" s="139"/>
      <c r="G1" s="139"/>
      <c r="H1" s="139"/>
    </row>
    <row r="2" spans="2:8" ht="19.5" customHeight="1">
      <c r="B2" s="146" t="s">
        <v>171</v>
      </c>
      <c r="C2" s="146"/>
      <c r="D2" s="146"/>
      <c r="E2" s="2"/>
      <c r="F2" s="2"/>
      <c r="G2" s="2"/>
      <c r="H2" s="2"/>
    </row>
    <row r="3" spans="3:8" ht="20.25" customHeight="1">
      <c r="C3" s="147" t="s">
        <v>172</v>
      </c>
      <c r="D3" s="147"/>
      <c r="E3" s="33"/>
      <c r="F3" s="33"/>
      <c r="G3" s="33"/>
      <c r="H3" s="33"/>
    </row>
    <row r="5" spans="3:4" ht="12.75">
      <c r="C5" s="2"/>
      <c r="D5" s="2"/>
    </row>
    <row r="6" spans="2:7" ht="42.75" customHeight="1">
      <c r="B6" s="148" t="s">
        <v>167</v>
      </c>
      <c r="C6" s="148"/>
      <c r="D6" s="148"/>
      <c r="E6" s="128"/>
      <c r="F6" s="128"/>
      <c r="G6" s="128"/>
    </row>
    <row r="8" spans="2:5" ht="18" customHeight="1">
      <c r="B8" s="141" t="s">
        <v>164</v>
      </c>
      <c r="C8" s="143" t="s">
        <v>165</v>
      </c>
      <c r="D8" s="144"/>
      <c r="E8" s="129"/>
    </row>
    <row r="9" spans="2:5" ht="18" customHeight="1">
      <c r="B9" s="142"/>
      <c r="C9" s="130" t="s">
        <v>66</v>
      </c>
      <c r="D9" s="130" t="s">
        <v>53</v>
      </c>
      <c r="E9" s="129"/>
    </row>
    <row r="10" spans="2:4" ht="40.5" customHeight="1">
      <c r="B10" s="131" t="s">
        <v>166</v>
      </c>
      <c r="C10" s="132">
        <v>827</v>
      </c>
      <c r="D10" s="133">
        <v>827</v>
      </c>
    </row>
    <row r="11" spans="2:4" ht="20.25" customHeight="1">
      <c r="B11" s="131"/>
      <c r="C11" s="132"/>
      <c r="D11" s="133"/>
    </row>
    <row r="12" spans="2:4" ht="20.25" customHeight="1">
      <c r="B12" s="131"/>
      <c r="C12" s="132"/>
      <c r="D12" s="133"/>
    </row>
    <row r="13" spans="2:4" s="137" customFormat="1" ht="22.5" customHeight="1">
      <c r="B13" s="134" t="s">
        <v>32</v>
      </c>
      <c r="C13" s="135">
        <f>C10</f>
        <v>827</v>
      </c>
      <c r="D13" s="136">
        <f>D10</f>
        <v>827</v>
      </c>
    </row>
    <row r="14" ht="12.75">
      <c r="D14" s="138"/>
    </row>
    <row r="15" spans="2:4" ht="84" customHeight="1">
      <c r="B15" s="140" t="s">
        <v>168</v>
      </c>
      <c r="C15" s="140"/>
      <c r="D15" s="140"/>
    </row>
    <row r="16" spans="2:5" ht="18" customHeight="1">
      <c r="B16" s="141" t="s">
        <v>164</v>
      </c>
      <c r="C16" s="143" t="s">
        <v>165</v>
      </c>
      <c r="D16" s="144"/>
      <c r="E16" s="129"/>
    </row>
    <row r="17" spans="2:5" ht="18" customHeight="1">
      <c r="B17" s="142"/>
      <c r="C17" s="130" t="s">
        <v>66</v>
      </c>
      <c r="D17" s="130" t="s">
        <v>53</v>
      </c>
      <c r="E17" s="129"/>
    </row>
    <row r="18" spans="2:4" ht="26.25" customHeight="1">
      <c r="B18" s="131" t="s">
        <v>129</v>
      </c>
      <c r="C18" s="132">
        <v>831</v>
      </c>
      <c r="D18" s="133">
        <v>831</v>
      </c>
    </row>
    <row r="19" spans="2:4" ht="20.25" customHeight="1">
      <c r="B19" s="131"/>
      <c r="C19" s="132"/>
      <c r="D19" s="133"/>
    </row>
    <row r="20" spans="2:4" ht="20.25" customHeight="1">
      <c r="B20" s="131"/>
      <c r="C20" s="132"/>
      <c r="D20" s="133"/>
    </row>
    <row r="21" spans="2:4" s="137" customFormat="1" ht="22.5" customHeight="1">
      <c r="B21" s="134" t="s">
        <v>32</v>
      </c>
      <c r="C21" s="135">
        <f>C18</f>
        <v>831</v>
      </c>
      <c r="D21" s="136">
        <f>D18</f>
        <v>831</v>
      </c>
    </row>
  </sheetData>
  <sheetProtection/>
  <mergeCells count="9">
    <mergeCell ref="B15:D15"/>
    <mergeCell ref="B16:B17"/>
    <mergeCell ref="C16:D16"/>
    <mergeCell ref="C1:D1"/>
    <mergeCell ref="B2:D2"/>
    <mergeCell ref="C3:D3"/>
    <mergeCell ref="B6:D6"/>
    <mergeCell ref="B8:B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7.875" style="0" customWidth="1"/>
  </cols>
  <sheetData>
    <row r="1" spans="3:8" ht="15.75" customHeight="1">
      <c r="C1" s="145" t="s">
        <v>180</v>
      </c>
      <c r="D1" s="145"/>
      <c r="E1" s="139"/>
      <c r="F1" s="139"/>
      <c r="G1" s="139"/>
      <c r="H1" s="139"/>
    </row>
    <row r="2" spans="2:8" ht="19.5" customHeight="1">
      <c r="B2" s="146" t="s">
        <v>171</v>
      </c>
      <c r="C2" s="146"/>
      <c r="D2" s="146"/>
      <c r="E2" s="2"/>
      <c r="F2" s="2"/>
      <c r="G2" s="2"/>
      <c r="H2" s="2"/>
    </row>
    <row r="3" spans="3:8" ht="20.25" customHeight="1">
      <c r="C3" s="147" t="s">
        <v>172</v>
      </c>
      <c r="D3" s="147"/>
      <c r="E3" s="33"/>
      <c r="F3" s="33"/>
      <c r="G3" s="33"/>
      <c r="H3" s="33"/>
    </row>
    <row r="4" spans="3:6" ht="15.75" customHeight="1">
      <c r="C4" s="153"/>
      <c r="D4" s="153"/>
      <c r="E4" s="27"/>
      <c r="F4" s="27"/>
    </row>
    <row r="5" ht="12" customHeight="1"/>
    <row r="6" spans="2:4" ht="56.25" customHeight="1">
      <c r="B6" s="154" t="s">
        <v>179</v>
      </c>
      <c r="C6" s="154"/>
      <c r="D6" s="154"/>
    </row>
    <row r="7" spans="1:4" ht="19.5" customHeight="1">
      <c r="A7" s="1"/>
      <c r="B7" s="1"/>
      <c r="C7" s="1"/>
      <c r="D7" s="1"/>
    </row>
    <row r="8" spans="1:4" ht="33" customHeight="1">
      <c r="A8" s="1"/>
      <c r="B8" s="155" t="s">
        <v>33</v>
      </c>
      <c r="C8" s="156"/>
      <c r="D8" s="72" t="s">
        <v>20</v>
      </c>
    </row>
    <row r="9" spans="1:4" ht="12.75">
      <c r="A9" s="73"/>
      <c r="B9" s="157">
        <v>1</v>
      </c>
      <c r="C9" s="158"/>
      <c r="D9" s="74">
        <v>2</v>
      </c>
    </row>
    <row r="10" spans="1:4" ht="27" customHeight="1">
      <c r="A10" s="75"/>
      <c r="B10" s="159" t="s">
        <v>21</v>
      </c>
      <c r="C10" s="160"/>
      <c r="D10" s="76">
        <v>0</v>
      </c>
    </row>
    <row r="11" spans="1:4" ht="26.25" customHeight="1">
      <c r="A11" s="1"/>
      <c r="B11" s="149" t="s">
        <v>22</v>
      </c>
      <c r="C11" s="150"/>
      <c r="D11" s="77"/>
    </row>
    <row r="12" spans="1:4" ht="35.25" customHeight="1">
      <c r="A12" s="1"/>
      <c r="B12" s="149" t="s">
        <v>23</v>
      </c>
      <c r="C12" s="150"/>
      <c r="D12" s="78"/>
    </row>
    <row r="13" spans="1:4" ht="31.5" customHeight="1">
      <c r="A13" s="1"/>
      <c r="B13" s="151" t="s">
        <v>24</v>
      </c>
      <c r="C13" s="152"/>
      <c r="D13" s="79">
        <f>SUM(D10:D12)</f>
        <v>0</v>
      </c>
    </row>
    <row r="14" ht="12.75" customHeight="1">
      <c r="A14" s="1"/>
    </row>
    <row r="15" spans="2:4" ht="12.75">
      <c r="B15" s="2"/>
      <c r="C15" s="2"/>
      <c r="D15" s="33"/>
    </row>
    <row r="16" spans="2:4" ht="12.75">
      <c r="B16" s="2"/>
      <c r="C16" s="2"/>
      <c r="D16" s="33"/>
    </row>
    <row r="17" spans="2:4" ht="12.75">
      <c r="B17" s="2"/>
      <c r="C17" s="2"/>
      <c r="D17" s="33"/>
    </row>
    <row r="18" spans="2:4" ht="12.75">
      <c r="B18" s="2"/>
      <c r="C18" s="2"/>
      <c r="D18" s="33"/>
    </row>
    <row r="19" spans="2:4" ht="12.75">
      <c r="B19" s="2"/>
      <c r="C19" s="2"/>
      <c r="D19" s="33"/>
    </row>
    <row r="20" spans="2:4" ht="12.75">
      <c r="B20" s="2"/>
      <c r="C20" s="2"/>
      <c r="D20" s="33"/>
    </row>
    <row r="21" spans="2:4" ht="12.75">
      <c r="B21" s="2"/>
      <c r="C21" s="2"/>
      <c r="D21" s="33"/>
    </row>
    <row r="22" spans="2:4" ht="12.75">
      <c r="B22" s="2"/>
      <c r="C22" s="2"/>
      <c r="D22" s="33"/>
    </row>
    <row r="23" spans="2:4" ht="12.75">
      <c r="B23" s="2"/>
      <c r="C23" s="2"/>
      <c r="D23" s="33"/>
    </row>
    <row r="24" spans="2:4" ht="12.75">
      <c r="B24" s="2"/>
      <c r="C24" s="2"/>
      <c r="D24" s="33"/>
    </row>
    <row r="25" spans="2:4" ht="12.75">
      <c r="B25" s="2"/>
      <c r="C25" s="2"/>
      <c r="D25" s="33"/>
    </row>
    <row r="26" spans="2:4" ht="12.75">
      <c r="B26" s="2"/>
      <c r="C26" s="2"/>
      <c r="D26" s="33"/>
    </row>
    <row r="27" spans="2:4" ht="12.75">
      <c r="B27" s="2"/>
      <c r="C27" s="2"/>
      <c r="D27" s="33"/>
    </row>
    <row r="28" spans="2:4" ht="12.75">
      <c r="B28" s="2"/>
      <c r="C28" s="2"/>
      <c r="D28" s="33"/>
    </row>
    <row r="29" spans="2:4" ht="12.75">
      <c r="B29" s="2"/>
      <c r="C29" s="2"/>
      <c r="D29" s="33"/>
    </row>
    <row r="30" spans="2:4" ht="12.75">
      <c r="B30" s="2"/>
      <c r="C30" s="2"/>
      <c r="D30" s="33"/>
    </row>
    <row r="31" spans="2:4" ht="12.75">
      <c r="B31" s="2"/>
      <c r="C31" s="2"/>
      <c r="D31" s="33"/>
    </row>
    <row r="32" spans="2:4" ht="12.75">
      <c r="B32" s="2"/>
      <c r="C32" s="2"/>
      <c r="D32" s="33"/>
    </row>
    <row r="33" spans="2:4" ht="12.75">
      <c r="B33" s="2"/>
      <c r="C33" s="2"/>
      <c r="D33" s="33"/>
    </row>
    <row r="34" spans="2:4" ht="12.75">
      <c r="B34" s="2"/>
      <c r="C34" s="2"/>
      <c r="D34" s="33"/>
    </row>
    <row r="35" spans="2:4" ht="12.75">
      <c r="B35" s="2"/>
      <c r="C35" s="2"/>
      <c r="D35" s="33"/>
    </row>
    <row r="36" spans="2:4" ht="12.75">
      <c r="B36" s="2"/>
      <c r="C36" s="2"/>
      <c r="D36" s="33"/>
    </row>
    <row r="37" spans="2:4" ht="12.75">
      <c r="B37" s="2"/>
      <c r="C37" s="2"/>
      <c r="D37" s="33"/>
    </row>
    <row r="38" spans="2:4" ht="12.75">
      <c r="B38" s="2"/>
      <c r="C38" s="2"/>
      <c r="D38" s="33"/>
    </row>
    <row r="39" spans="2:4" ht="12.75">
      <c r="B39" s="2"/>
      <c r="C39" s="2"/>
      <c r="D39" s="33"/>
    </row>
    <row r="40" spans="2:4" ht="12.75">
      <c r="B40" s="2"/>
      <c r="C40" s="2"/>
      <c r="D40" s="33"/>
    </row>
    <row r="41" spans="2:4" ht="12.75">
      <c r="B41" s="2"/>
      <c r="C41" s="2"/>
      <c r="D41" s="33"/>
    </row>
    <row r="42" spans="2:4" ht="12.75">
      <c r="B42" s="2"/>
      <c r="C42" s="2"/>
      <c r="D42" s="33"/>
    </row>
    <row r="43" spans="2:4" ht="12.75">
      <c r="B43" s="2"/>
      <c r="C43" s="2"/>
      <c r="D43" s="33"/>
    </row>
    <row r="44" spans="2:4" ht="12.75">
      <c r="B44" s="2"/>
      <c r="C44" s="2"/>
      <c r="D44" s="33"/>
    </row>
    <row r="45" spans="2:4" ht="12.75">
      <c r="B45" s="2"/>
      <c r="C45" s="2"/>
      <c r="D45" s="33"/>
    </row>
    <row r="46" spans="2:4" ht="12.75">
      <c r="B46" s="2"/>
      <c r="C46" s="2"/>
      <c r="D46" s="33"/>
    </row>
    <row r="47" spans="2:4" ht="12.75">
      <c r="B47" s="2"/>
      <c r="C47" s="2"/>
      <c r="D47" s="33"/>
    </row>
    <row r="48" spans="2:4" ht="12.75">
      <c r="B48" s="2"/>
      <c r="C48" s="2"/>
      <c r="D48" s="33"/>
    </row>
    <row r="49" spans="2:4" ht="12.75">
      <c r="B49" s="2"/>
      <c r="C49" s="2"/>
      <c r="D49" s="33"/>
    </row>
    <row r="50" spans="2:4" ht="12.75">
      <c r="B50" s="2"/>
      <c r="C50" s="2"/>
      <c r="D50" s="33"/>
    </row>
    <row r="51" spans="2:4" ht="12.75">
      <c r="B51" s="2"/>
      <c r="C51" s="2"/>
      <c r="D51" s="33"/>
    </row>
    <row r="52" spans="2:4" ht="12.75">
      <c r="B52" s="2"/>
      <c r="C52" s="2"/>
      <c r="D52" s="33"/>
    </row>
    <row r="53" spans="2:4" ht="12.75">
      <c r="B53" s="2"/>
      <c r="C53" s="2"/>
      <c r="D53" s="33"/>
    </row>
    <row r="54" spans="2:4" ht="12.75">
      <c r="B54" s="2"/>
      <c r="C54" s="2"/>
      <c r="D54" s="33"/>
    </row>
    <row r="55" spans="2:4" ht="12.75">
      <c r="B55" s="2"/>
      <c r="C55" s="2"/>
      <c r="D55" s="33"/>
    </row>
    <row r="56" spans="2:4" ht="12.75">
      <c r="B56" s="2"/>
      <c r="C56" s="2"/>
      <c r="D56" s="33"/>
    </row>
    <row r="57" spans="2:4" ht="12.75">
      <c r="B57" s="2"/>
      <c r="C57" s="2"/>
      <c r="D57" s="33"/>
    </row>
    <row r="58" spans="2:4" ht="12.75">
      <c r="B58" s="2"/>
      <c r="C58" s="2"/>
      <c r="D58" s="33"/>
    </row>
    <row r="59" spans="2:4" ht="12.75">
      <c r="B59" s="2"/>
      <c r="C59" s="2"/>
      <c r="D59" s="33"/>
    </row>
    <row r="60" spans="2:4" ht="12.75">
      <c r="B60" s="2"/>
      <c r="C60" s="2"/>
      <c r="D60" s="33"/>
    </row>
    <row r="61" spans="2:4" ht="12.75">
      <c r="B61" s="2"/>
      <c r="C61" s="2"/>
      <c r="D61" s="33"/>
    </row>
    <row r="62" spans="2:4" ht="12.75">
      <c r="B62" s="2"/>
      <c r="C62" s="2"/>
      <c r="D62" s="33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</sheetData>
  <sheetProtection/>
  <mergeCells count="11">
    <mergeCell ref="B10:C10"/>
    <mergeCell ref="B11:C11"/>
    <mergeCell ref="C1:D1"/>
    <mergeCell ref="B2:D2"/>
    <mergeCell ref="C3:D3"/>
    <mergeCell ref="B12:C12"/>
    <mergeCell ref="B13:C13"/>
    <mergeCell ref="C4:D4"/>
    <mergeCell ref="B6:D6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  <ignoredErrors>
    <ignoredError sqref="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8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46.875" style="0" customWidth="1"/>
    <col min="2" max="2" width="6.625" style="0" customWidth="1"/>
    <col min="3" max="3" width="6.75390625" style="0" customWidth="1"/>
    <col min="4" max="4" width="6.375" style="0" customWidth="1"/>
    <col min="5" max="5" width="17.25390625" style="9" customWidth="1"/>
    <col min="6" max="6" width="19.00390625" style="49" customWidth="1"/>
    <col min="7" max="61" width="9.125" style="49" customWidth="1"/>
  </cols>
  <sheetData>
    <row r="1" spans="3:61" ht="15.75" customHeight="1">
      <c r="C1" s="145" t="s">
        <v>177</v>
      </c>
      <c r="D1" s="145"/>
      <c r="E1" s="145"/>
      <c r="F1" s="145"/>
      <c r="G1" s="139"/>
      <c r="H1" s="13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2:61" ht="32.25" customHeight="1">
      <c r="B2" s="146" t="s">
        <v>171</v>
      </c>
      <c r="C2" s="146"/>
      <c r="D2" s="146"/>
      <c r="E2" s="146"/>
      <c r="F2" s="146"/>
      <c r="G2" s="2"/>
      <c r="H2" s="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3:61" ht="20.25" customHeight="1">
      <c r="C3" s="161" t="s">
        <v>172</v>
      </c>
      <c r="D3" s="161"/>
      <c r="E3" s="161"/>
      <c r="F3" s="161"/>
      <c r="G3" s="33"/>
      <c r="H3" s="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ht="27" customHeight="1"/>
    <row r="5" spans="1:6" ht="55.5" customHeight="1">
      <c r="A5" s="154" t="s">
        <v>178</v>
      </c>
      <c r="B5" s="154"/>
      <c r="C5" s="154"/>
      <c r="D5" s="154"/>
      <c r="E5" s="154"/>
      <c r="F5" s="154"/>
    </row>
    <row r="7" spans="1:6" ht="23.25" customHeight="1">
      <c r="A7" s="166" t="s">
        <v>33</v>
      </c>
      <c r="B7" s="164" t="s">
        <v>31</v>
      </c>
      <c r="C7" s="164" t="s">
        <v>2</v>
      </c>
      <c r="D7" s="164" t="s">
        <v>3</v>
      </c>
      <c r="E7" s="162" t="s">
        <v>6</v>
      </c>
      <c r="F7" s="163"/>
    </row>
    <row r="8" spans="1:6" ht="53.25" customHeight="1">
      <c r="A8" s="167"/>
      <c r="B8" s="165"/>
      <c r="C8" s="165"/>
      <c r="D8" s="165"/>
      <c r="E8" s="50" t="s">
        <v>66</v>
      </c>
      <c r="F8" s="51" t="s">
        <v>53</v>
      </c>
    </row>
    <row r="9" spans="1:6" ht="11.25" customHeight="1">
      <c r="A9" s="31">
        <v>1</v>
      </c>
      <c r="B9" s="31">
        <v>2</v>
      </c>
      <c r="C9" s="31">
        <v>3</v>
      </c>
      <c r="D9" s="31">
        <v>4</v>
      </c>
      <c r="E9" s="52">
        <v>5</v>
      </c>
      <c r="F9" s="53">
        <v>6</v>
      </c>
    </row>
    <row r="10" spans="1:61" s="9" customFormat="1" ht="18.75" customHeight="1">
      <c r="A10" s="103" t="s">
        <v>7</v>
      </c>
      <c r="B10" s="85">
        <v>816</v>
      </c>
      <c r="C10" s="62" t="s">
        <v>8</v>
      </c>
      <c r="D10" s="62"/>
      <c r="E10" s="63">
        <f>E11+E12+E13</f>
        <v>2037807.7</v>
      </c>
      <c r="F10" s="63">
        <f>F11+F12+F13</f>
        <v>1912743.23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</row>
    <row r="11" spans="1:61" s="9" customFormat="1" ht="28.5" customHeight="1">
      <c r="A11" s="99" t="s">
        <v>9</v>
      </c>
      <c r="B11" s="96">
        <v>816</v>
      </c>
      <c r="C11" s="101" t="s">
        <v>8</v>
      </c>
      <c r="D11" s="101" t="s">
        <v>10</v>
      </c>
      <c r="E11" s="102">
        <f>'Прил.3'!G10</f>
        <v>608561</v>
      </c>
      <c r="F11" s="102">
        <f>'Прил.3'!H10</f>
        <v>540951.74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1:61" s="9" customFormat="1" ht="55.5" customHeight="1">
      <c r="A12" s="99" t="s">
        <v>12</v>
      </c>
      <c r="B12" s="96">
        <v>816</v>
      </c>
      <c r="C12" s="101" t="s">
        <v>8</v>
      </c>
      <c r="D12" s="101" t="s">
        <v>13</v>
      </c>
      <c r="E12" s="102">
        <f>'Прил.3'!G18</f>
        <v>1428419.7</v>
      </c>
      <c r="F12" s="102">
        <f>'Прил.3'!H18</f>
        <v>1370964.49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1:61" s="9" customFormat="1" ht="41.25" customHeight="1">
      <c r="A13" s="99" t="s">
        <v>101</v>
      </c>
      <c r="B13" s="96">
        <v>816</v>
      </c>
      <c r="C13" s="101" t="s">
        <v>93</v>
      </c>
      <c r="D13" s="101" t="s">
        <v>92</v>
      </c>
      <c r="E13" s="102">
        <f>'Прил.3'!G43</f>
        <v>827</v>
      </c>
      <c r="F13" s="102">
        <f>'Прил.3'!H43</f>
        <v>827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1:61" s="60" customFormat="1" ht="17.25" customHeight="1">
      <c r="A14" s="104" t="s">
        <v>84</v>
      </c>
      <c r="B14" s="85">
        <v>816</v>
      </c>
      <c r="C14" s="62" t="s">
        <v>10</v>
      </c>
      <c r="D14" s="62"/>
      <c r="E14" s="63">
        <f>E15</f>
        <v>131597.46</v>
      </c>
      <c r="F14" s="63">
        <f>F15</f>
        <v>131597.46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s="9" customFormat="1" ht="18.75" customHeight="1">
      <c r="A15" s="107" t="s">
        <v>82</v>
      </c>
      <c r="B15" s="96">
        <v>816</v>
      </c>
      <c r="C15" s="56" t="s">
        <v>10</v>
      </c>
      <c r="D15" s="56" t="s">
        <v>11</v>
      </c>
      <c r="E15" s="57">
        <f>'Прил.3'!G48</f>
        <v>131597.46</v>
      </c>
      <c r="F15" s="57">
        <f>'Прил.3'!H48</f>
        <v>131597.46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1:61" s="60" customFormat="1" ht="29.25" customHeight="1">
      <c r="A16" s="105" t="s">
        <v>16</v>
      </c>
      <c r="B16" s="85">
        <v>816</v>
      </c>
      <c r="C16" s="62" t="s">
        <v>11</v>
      </c>
      <c r="D16" s="62"/>
      <c r="E16" s="63">
        <f>E17</f>
        <v>5000</v>
      </c>
      <c r="F16" s="63">
        <f>F17</f>
        <v>5000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s="9" customFormat="1" ht="19.5" customHeight="1">
      <c r="A17" s="107" t="s">
        <v>17</v>
      </c>
      <c r="B17" s="96">
        <v>816</v>
      </c>
      <c r="C17" s="56" t="s">
        <v>11</v>
      </c>
      <c r="D17" s="56" t="s">
        <v>18</v>
      </c>
      <c r="E17" s="57">
        <f>'Прил.3'!G60</f>
        <v>5000</v>
      </c>
      <c r="F17" s="57">
        <f>'Прил.3'!H60</f>
        <v>5000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</row>
    <row r="18" spans="1:6" ht="17.25" customHeight="1">
      <c r="A18" s="100" t="s">
        <v>25</v>
      </c>
      <c r="B18" s="85">
        <v>816</v>
      </c>
      <c r="C18" s="71" t="s">
        <v>26</v>
      </c>
      <c r="D18" s="71"/>
      <c r="E18" s="63">
        <f>E19</f>
        <v>375422.5</v>
      </c>
      <c r="F18" s="63">
        <f>F19</f>
        <v>361043.13</v>
      </c>
    </row>
    <row r="19" spans="1:6" ht="15" customHeight="1">
      <c r="A19" s="106" t="s">
        <v>27</v>
      </c>
      <c r="B19" s="96">
        <v>816</v>
      </c>
      <c r="C19" s="66" t="s">
        <v>26</v>
      </c>
      <c r="D19" s="66" t="s">
        <v>11</v>
      </c>
      <c r="E19" s="57">
        <f>'Прил.3'!G67</f>
        <v>375422.5</v>
      </c>
      <c r="F19" s="57">
        <f>'Прил.3'!H67</f>
        <v>361043.13</v>
      </c>
    </row>
    <row r="20" spans="1:6" ht="20.25" customHeight="1">
      <c r="A20" s="67" t="s">
        <v>30</v>
      </c>
      <c r="B20" s="67"/>
      <c r="C20" s="68"/>
      <c r="D20" s="68"/>
      <c r="E20" s="69">
        <f>E10+E14+E16+E18</f>
        <v>2549827.66</v>
      </c>
      <c r="F20" s="69">
        <f>F10+F14+F16+F18</f>
        <v>2410383.82</v>
      </c>
    </row>
    <row r="21" spans="3:4" ht="12.75">
      <c r="C21" s="70"/>
      <c r="D21" s="70"/>
    </row>
    <row r="22" spans="3:4" ht="12.75">
      <c r="C22" s="70"/>
      <c r="D22" s="70"/>
    </row>
    <row r="23" spans="3:4" ht="12.75">
      <c r="C23" s="70"/>
      <c r="D23" s="70"/>
    </row>
    <row r="24" spans="3:4" ht="12.75">
      <c r="C24" s="70"/>
      <c r="D24" s="70"/>
    </row>
    <row r="25" spans="3:4" ht="12.75">
      <c r="C25" s="70"/>
      <c r="D25" s="70"/>
    </row>
    <row r="26" spans="3:4" ht="12.75">
      <c r="C26" s="70"/>
      <c r="D26" s="70"/>
    </row>
    <row r="27" spans="3:4" ht="12.75">
      <c r="C27" s="70"/>
      <c r="D27" s="70"/>
    </row>
    <row r="28" spans="3:4" ht="12.75">
      <c r="C28" s="70"/>
      <c r="D28" s="70"/>
    </row>
    <row r="29" spans="3:4" ht="12.75">
      <c r="C29" s="70"/>
      <c r="D29" s="70"/>
    </row>
    <row r="30" spans="3:4" ht="12.75">
      <c r="C30" s="70"/>
      <c r="D30" s="70"/>
    </row>
    <row r="31" spans="3:4" ht="12.75">
      <c r="C31" s="70"/>
      <c r="D31" s="70"/>
    </row>
    <row r="32" spans="3:4" ht="12.75">
      <c r="C32" s="70"/>
      <c r="D32" s="70"/>
    </row>
    <row r="33" spans="3:4" ht="12.75">
      <c r="C33" s="70"/>
      <c r="D33" s="70"/>
    </row>
    <row r="34" spans="3:4" ht="12.75">
      <c r="C34" s="70"/>
      <c r="D34" s="70"/>
    </row>
    <row r="35" spans="3:4" ht="12.75">
      <c r="C35" s="70"/>
      <c r="D35" s="70"/>
    </row>
    <row r="36" spans="3:4" ht="12.75">
      <c r="C36" s="70"/>
      <c r="D36" s="70"/>
    </row>
    <row r="37" spans="3:4" ht="12.75">
      <c r="C37" s="70"/>
      <c r="D37" s="70"/>
    </row>
    <row r="38" spans="3:4" ht="12.75">
      <c r="C38" s="70"/>
      <c r="D38" s="70"/>
    </row>
  </sheetData>
  <sheetProtection/>
  <mergeCells count="9">
    <mergeCell ref="C1:F1"/>
    <mergeCell ref="B2:F2"/>
    <mergeCell ref="C3:F3"/>
    <mergeCell ref="A5:F5"/>
    <mergeCell ref="E7:F7"/>
    <mergeCell ref="B7:B8"/>
    <mergeCell ref="C7:C8"/>
    <mergeCell ref="D7:D8"/>
    <mergeCell ref="A7:A8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zoomScalePageLayoutView="0" workbookViewId="0" topLeftCell="A49">
      <selection activeCell="A1" sqref="A1:IV3"/>
    </sheetView>
  </sheetViews>
  <sheetFormatPr defaultColWidth="9.00390625" defaultRowHeight="12.75"/>
  <cols>
    <col min="1" max="1" width="46.875" style="0" customWidth="1"/>
    <col min="2" max="4" width="5.25390625" style="0" customWidth="1"/>
    <col min="5" max="5" width="12.125" style="0" customWidth="1"/>
    <col min="6" max="6" width="5.25390625" style="0" customWidth="1"/>
    <col min="7" max="7" width="12.625" style="9" customWidth="1"/>
    <col min="8" max="8" width="12.625" style="49" customWidth="1"/>
    <col min="9" max="63" width="9.125" style="49" customWidth="1"/>
  </cols>
  <sheetData>
    <row r="1" spans="3:63" ht="15.75" customHeight="1">
      <c r="C1" s="145" t="s">
        <v>176</v>
      </c>
      <c r="D1" s="145"/>
      <c r="E1" s="145"/>
      <c r="F1" s="145"/>
      <c r="G1" s="145"/>
      <c r="H1" s="14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2:63" ht="32.25" customHeight="1">
      <c r="B2" s="146" t="s">
        <v>171</v>
      </c>
      <c r="C2" s="146"/>
      <c r="D2" s="146"/>
      <c r="E2" s="146"/>
      <c r="F2" s="146"/>
      <c r="G2" s="146"/>
      <c r="H2" s="14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3:63" ht="20.25" customHeight="1">
      <c r="C3" s="161" t="s">
        <v>172</v>
      </c>
      <c r="D3" s="161"/>
      <c r="E3" s="161"/>
      <c r="F3" s="161"/>
      <c r="G3" s="161"/>
      <c r="H3" s="16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8" ht="55.5" customHeight="1">
      <c r="A4" s="154" t="s">
        <v>175</v>
      </c>
      <c r="B4" s="154"/>
      <c r="C4" s="154"/>
      <c r="D4" s="154"/>
      <c r="E4" s="154"/>
      <c r="F4" s="154"/>
      <c r="G4" s="154"/>
      <c r="H4" s="169"/>
    </row>
    <row r="6" spans="1:8" ht="23.25" customHeight="1">
      <c r="A6" s="171" t="s">
        <v>33</v>
      </c>
      <c r="B6" s="168" t="s">
        <v>31</v>
      </c>
      <c r="C6" s="168" t="s">
        <v>2</v>
      </c>
      <c r="D6" s="168" t="s">
        <v>3</v>
      </c>
      <c r="E6" s="168" t="s">
        <v>4</v>
      </c>
      <c r="F6" s="168" t="s">
        <v>5</v>
      </c>
      <c r="G6" s="162" t="s">
        <v>6</v>
      </c>
      <c r="H6" s="170"/>
    </row>
    <row r="7" spans="1:8" ht="53.25" customHeight="1">
      <c r="A7" s="171"/>
      <c r="B7" s="168"/>
      <c r="C7" s="168"/>
      <c r="D7" s="168"/>
      <c r="E7" s="168"/>
      <c r="F7" s="168"/>
      <c r="G7" s="50" t="s">
        <v>66</v>
      </c>
      <c r="H7" s="51" t="s">
        <v>53</v>
      </c>
    </row>
    <row r="8" spans="1:8" ht="11.2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52">
        <v>7</v>
      </c>
      <c r="H8" s="53">
        <v>8</v>
      </c>
    </row>
    <row r="9" spans="1:63" s="9" customFormat="1" ht="12.75">
      <c r="A9" s="92" t="s">
        <v>7</v>
      </c>
      <c r="B9" s="108">
        <v>816</v>
      </c>
      <c r="C9" s="110" t="s">
        <v>8</v>
      </c>
      <c r="D9" s="110"/>
      <c r="E9" s="110"/>
      <c r="F9" s="110"/>
      <c r="G9" s="111">
        <f>G10+G18+G43</f>
        <v>2037807.7</v>
      </c>
      <c r="H9" s="111">
        <f>H10+H18+H43</f>
        <v>1912743.23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</row>
    <row r="10" spans="1:63" s="9" customFormat="1" ht="24" customHeight="1">
      <c r="A10" s="112" t="s">
        <v>9</v>
      </c>
      <c r="B10" s="108">
        <v>816</v>
      </c>
      <c r="C10" s="110" t="s">
        <v>8</v>
      </c>
      <c r="D10" s="110" t="s">
        <v>10</v>
      </c>
      <c r="E10" s="110"/>
      <c r="F10" s="110"/>
      <c r="G10" s="111">
        <f aca="true" t="shared" si="0" ref="G10:H14">G11</f>
        <v>608561</v>
      </c>
      <c r="H10" s="111">
        <f t="shared" si="0"/>
        <v>540951.74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</row>
    <row r="11" spans="1:63" s="9" customFormat="1" ht="24" customHeight="1">
      <c r="A11" s="55" t="s">
        <v>120</v>
      </c>
      <c r="B11" s="52">
        <v>816</v>
      </c>
      <c r="C11" s="113" t="s">
        <v>8</v>
      </c>
      <c r="D11" s="113" t="s">
        <v>10</v>
      </c>
      <c r="E11" s="113" t="s">
        <v>121</v>
      </c>
      <c r="F11" s="110"/>
      <c r="G11" s="114">
        <f t="shared" si="0"/>
        <v>608561</v>
      </c>
      <c r="H11" s="114">
        <f t="shared" si="0"/>
        <v>540951.74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</row>
    <row r="12" spans="1:63" s="9" customFormat="1" ht="24" customHeight="1">
      <c r="A12" s="55" t="s">
        <v>122</v>
      </c>
      <c r="B12" s="52">
        <v>816</v>
      </c>
      <c r="C12" s="113" t="s">
        <v>8</v>
      </c>
      <c r="D12" s="113" t="s">
        <v>10</v>
      </c>
      <c r="E12" s="113" t="s">
        <v>123</v>
      </c>
      <c r="F12" s="113"/>
      <c r="G12" s="114">
        <f t="shared" si="0"/>
        <v>608561</v>
      </c>
      <c r="H12" s="114">
        <f t="shared" si="0"/>
        <v>540951.74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</row>
    <row r="13" spans="1:63" s="9" customFormat="1" ht="27" customHeight="1">
      <c r="A13" s="55" t="s">
        <v>80</v>
      </c>
      <c r="B13" s="52">
        <v>816</v>
      </c>
      <c r="C13" s="113" t="s">
        <v>8</v>
      </c>
      <c r="D13" s="113" t="s">
        <v>10</v>
      </c>
      <c r="E13" s="113" t="s">
        <v>94</v>
      </c>
      <c r="F13" s="113"/>
      <c r="G13" s="114">
        <f t="shared" si="0"/>
        <v>608561</v>
      </c>
      <c r="H13" s="114">
        <f t="shared" si="0"/>
        <v>540951.74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</row>
    <row r="14" spans="1:63" s="9" customFormat="1" ht="47.25" customHeight="1">
      <c r="A14" s="55" t="s">
        <v>116</v>
      </c>
      <c r="B14" s="52">
        <v>816</v>
      </c>
      <c r="C14" s="113" t="s">
        <v>8</v>
      </c>
      <c r="D14" s="113" t="s">
        <v>10</v>
      </c>
      <c r="E14" s="113" t="s">
        <v>94</v>
      </c>
      <c r="F14" s="113" t="s">
        <v>119</v>
      </c>
      <c r="G14" s="114">
        <f t="shared" si="0"/>
        <v>608561</v>
      </c>
      <c r="H14" s="114">
        <f t="shared" si="0"/>
        <v>540951.74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</row>
    <row r="15" spans="1:63" s="9" customFormat="1" ht="24" customHeight="1">
      <c r="A15" s="55" t="s">
        <v>117</v>
      </c>
      <c r="B15" s="52">
        <v>816</v>
      </c>
      <c r="C15" s="113" t="s">
        <v>8</v>
      </c>
      <c r="D15" s="113" t="s">
        <v>10</v>
      </c>
      <c r="E15" s="113" t="s">
        <v>94</v>
      </c>
      <c r="F15" s="113" t="s">
        <v>118</v>
      </c>
      <c r="G15" s="114">
        <f>G16+G17</f>
        <v>608561</v>
      </c>
      <c r="H15" s="114">
        <f>H16+H17</f>
        <v>540951.74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3" s="9" customFormat="1" ht="24" customHeight="1">
      <c r="A16" s="55" t="s">
        <v>147</v>
      </c>
      <c r="B16" s="52">
        <v>816</v>
      </c>
      <c r="C16" s="113" t="s">
        <v>8</v>
      </c>
      <c r="D16" s="113" t="s">
        <v>10</v>
      </c>
      <c r="E16" s="113" t="s">
        <v>94</v>
      </c>
      <c r="F16" s="113" t="s">
        <v>148</v>
      </c>
      <c r="G16" s="114">
        <v>467405</v>
      </c>
      <c r="H16" s="114">
        <v>415477.53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1:63" s="9" customFormat="1" ht="33.75" customHeight="1">
      <c r="A17" s="55" t="s">
        <v>149</v>
      </c>
      <c r="B17" s="52">
        <v>816</v>
      </c>
      <c r="C17" s="113" t="s">
        <v>8</v>
      </c>
      <c r="D17" s="113" t="s">
        <v>10</v>
      </c>
      <c r="E17" s="113" t="s">
        <v>94</v>
      </c>
      <c r="F17" s="113" t="s">
        <v>150</v>
      </c>
      <c r="G17" s="114">
        <v>141156</v>
      </c>
      <c r="H17" s="114">
        <v>125474.21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1:63" s="9" customFormat="1" ht="49.5" customHeight="1">
      <c r="A18" s="112" t="s">
        <v>12</v>
      </c>
      <c r="B18" s="108">
        <v>816</v>
      </c>
      <c r="C18" s="110" t="s">
        <v>8</v>
      </c>
      <c r="D18" s="110" t="s">
        <v>13</v>
      </c>
      <c r="E18" s="110"/>
      <c r="F18" s="110"/>
      <c r="G18" s="111">
        <f>G19+G24</f>
        <v>1428419.7</v>
      </c>
      <c r="H18" s="111">
        <f>H19+H24</f>
        <v>1370964.49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</row>
    <row r="19" spans="1:63" s="9" customFormat="1" ht="24.75" customHeight="1">
      <c r="A19" s="55" t="s">
        <v>81</v>
      </c>
      <c r="B19" s="52">
        <v>816</v>
      </c>
      <c r="C19" s="113" t="s">
        <v>8</v>
      </c>
      <c r="D19" s="113" t="s">
        <v>13</v>
      </c>
      <c r="E19" s="113" t="s">
        <v>124</v>
      </c>
      <c r="F19" s="113"/>
      <c r="G19" s="114">
        <f>G20</f>
        <v>87500</v>
      </c>
      <c r="H19" s="114">
        <f>H20</f>
        <v>87500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</row>
    <row r="20" spans="1:63" s="9" customFormat="1" ht="23.25" customHeight="1">
      <c r="A20" s="55" t="s">
        <v>125</v>
      </c>
      <c r="B20" s="52">
        <v>816</v>
      </c>
      <c r="C20" s="113" t="s">
        <v>8</v>
      </c>
      <c r="D20" s="113" t="s">
        <v>13</v>
      </c>
      <c r="E20" s="113" t="s">
        <v>124</v>
      </c>
      <c r="F20" s="113" t="s">
        <v>126</v>
      </c>
      <c r="G20" s="114">
        <f>G21</f>
        <v>87500</v>
      </c>
      <c r="H20" s="114">
        <f>H21</f>
        <v>87500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</row>
    <row r="21" spans="1:63" s="9" customFormat="1" ht="23.25" customHeight="1">
      <c r="A21" s="55" t="s">
        <v>127</v>
      </c>
      <c r="B21" s="52">
        <v>816</v>
      </c>
      <c r="C21" s="113" t="s">
        <v>8</v>
      </c>
      <c r="D21" s="113" t="s">
        <v>13</v>
      </c>
      <c r="E21" s="113" t="s">
        <v>124</v>
      </c>
      <c r="F21" s="113" t="s">
        <v>128</v>
      </c>
      <c r="G21" s="114">
        <f>G22+G23</f>
        <v>87500</v>
      </c>
      <c r="H21" s="114">
        <f>H22+H23</f>
        <v>87500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</row>
    <row r="22" spans="1:63" s="9" customFormat="1" ht="16.5" customHeight="1">
      <c r="A22" s="55" t="s">
        <v>151</v>
      </c>
      <c r="B22" s="52">
        <v>816</v>
      </c>
      <c r="C22" s="113" t="s">
        <v>8</v>
      </c>
      <c r="D22" s="113" t="s">
        <v>13</v>
      </c>
      <c r="E22" s="113" t="s">
        <v>124</v>
      </c>
      <c r="F22" s="113" t="s">
        <v>152</v>
      </c>
      <c r="G22" s="114">
        <v>21960</v>
      </c>
      <c r="H22" s="114">
        <v>21960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</row>
    <row r="23" spans="1:63" s="9" customFormat="1" ht="16.5" customHeight="1">
      <c r="A23" s="55" t="s">
        <v>153</v>
      </c>
      <c r="B23" s="52">
        <v>816</v>
      </c>
      <c r="C23" s="113" t="s">
        <v>8</v>
      </c>
      <c r="D23" s="113" t="s">
        <v>13</v>
      </c>
      <c r="E23" s="113" t="s">
        <v>124</v>
      </c>
      <c r="F23" s="113" t="s">
        <v>154</v>
      </c>
      <c r="G23" s="114">
        <v>65540</v>
      </c>
      <c r="H23" s="114">
        <v>65540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</row>
    <row r="24" spans="1:63" s="9" customFormat="1" ht="24" customHeight="1">
      <c r="A24" s="59" t="s">
        <v>129</v>
      </c>
      <c r="B24" s="52">
        <v>816</v>
      </c>
      <c r="C24" s="113" t="s">
        <v>8</v>
      </c>
      <c r="D24" s="113" t="s">
        <v>13</v>
      </c>
      <c r="E24" s="113" t="s">
        <v>121</v>
      </c>
      <c r="F24" s="113"/>
      <c r="G24" s="114">
        <f>G25</f>
        <v>1340919.7</v>
      </c>
      <c r="H24" s="114">
        <f>H25</f>
        <v>1283464.49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</row>
    <row r="25" spans="1:63" s="9" customFormat="1" ht="16.5" customHeight="1">
      <c r="A25" s="55" t="s">
        <v>130</v>
      </c>
      <c r="B25" s="52">
        <v>816</v>
      </c>
      <c r="C25" s="113" t="s">
        <v>8</v>
      </c>
      <c r="D25" s="113" t="s">
        <v>13</v>
      </c>
      <c r="E25" s="113" t="s">
        <v>131</v>
      </c>
      <c r="F25" s="113"/>
      <c r="G25" s="114">
        <f>G26+G29</f>
        <v>1340919.7</v>
      </c>
      <c r="H25" s="114">
        <f>H26+H29</f>
        <v>1283464.49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63" s="9" customFormat="1" ht="63" customHeight="1">
      <c r="A26" s="55" t="s">
        <v>155</v>
      </c>
      <c r="B26" s="52">
        <v>816</v>
      </c>
      <c r="C26" s="113" t="s">
        <v>8</v>
      </c>
      <c r="D26" s="113" t="s">
        <v>13</v>
      </c>
      <c r="E26" s="113" t="s">
        <v>156</v>
      </c>
      <c r="F26" s="113"/>
      <c r="G26" s="114">
        <f>G27</f>
        <v>831</v>
      </c>
      <c r="H26" s="114">
        <f>H27</f>
        <v>831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</row>
    <row r="27" spans="1:63" s="9" customFormat="1" ht="23.25" customHeight="1">
      <c r="A27" s="55" t="s">
        <v>103</v>
      </c>
      <c r="B27" s="52">
        <v>816</v>
      </c>
      <c r="C27" s="113" t="s">
        <v>8</v>
      </c>
      <c r="D27" s="113" t="s">
        <v>13</v>
      </c>
      <c r="E27" s="113" t="s">
        <v>156</v>
      </c>
      <c r="F27" s="113" t="s">
        <v>86</v>
      </c>
      <c r="G27" s="114">
        <f>G28</f>
        <v>831</v>
      </c>
      <c r="H27" s="114">
        <f>H28</f>
        <v>831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63" s="9" customFormat="1" ht="16.5" customHeight="1">
      <c r="A28" s="55" t="s">
        <v>19</v>
      </c>
      <c r="B28" s="52">
        <v>816</v>
      </c>
      <c r="C28" s="113" t="s">
        <v>8</v>
      </c>
      <c r="D28" s="113" t="s">
        <v>13</v>
      </c>
      <c r="E28" s="113" t="s">
        <v>156</v>
      </c>
      <c r="F28" s="113" t="s">
        <v>86</v>
      </c>
      <c r="G28" s="114">
        <v>831</v>
      </c>
      <c r="H28" s="114">
        <v>831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</row>
    <row r="29" spans="1:63" s="9" customFormat="1" ht="24" customHeight="1">
      <c r="A29" s="55" t="s">
        <v>80</v>
      </c>
      <c r="B29" s="52">
        <v>816</v>
      </c>
      <c r="C29" s="113" t="s">
        <v>8</v>
      </c>
      <c r="D29" s="113" t="s">
        <v>13</v>
      </c>
      <c r="E29" s="113" t="s">
        <v>95</v>
      </c>
      <c r="F29" s="113"/>
      <c r="G29" s="114">
        <f>G30+G35+G39</f>
        <v>1340088.7</v>
      </c>
      <c r="H29" s="114">
        <f>H30+H35+H39</f>
        <v>1282633.49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3" s="9" customFormat="1" ht="47.25" customHeight="1">
      <c r="A30" s="55" t="s">
        <v>116</v>
      </c>
      <c r="B30" s="52">
        <v>816</v>
      </c>
      <c r="C30" s="113" t="s">
        <v>8</v>
      </c>
      <c r="D30" s="113" t="s">
        <v>13</v>
      </c>
      <c r="E30" s="113" t="s">
        <v>95</v>
      </c>
      <c r="F30" s="113" t="s">
        <v>119</v>
      </c>
      <c r="G30" s="114">
        <f>G31</f>
        <v>993513</v>
      </c>
      <c r="H30" s="114">
        <f>H31</f>
        <v>940703.7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1:63" s="9" customFormat="1" ht="24" customHeight="1">
      <c r="A31" s="55" t="s">
        <v>117</v>
      </c>
      <c r="B31" s="52">
        <v>816</v>
      </c>
      <c r="C31" s="113" t="s">
        <v>8</v>
      </c>
      <c r="D31" s="113" t="s">
        <v>13</v>
      </c>
      <c r="E31" s="113" t="s">
        <v>95</v>
      </c>
      <c r="F31" s="113" t="s">
        <v>118</v>
      </c>
      <c r="G31" s="114">
        <f>SUM(G32:G34)</f>
        <v>993513</v>
      </c>
      <c r="H31" s="114">
        <f>SUM(H32:H34)</f>
        <v>940703.7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</row>
    <row r="32" spans="1:63" s="9" customFormat="1" ht="35.25" customHeight="1">
      <c r="A32" s="55" t="s">
        <v>157</v>
      </c>
      <c r="B32" s="52">
        <v>816</v>
      </c>
      <c r="C32" s="113" t="s">
        <v>8</v>
      </c>
      <c r="D32" s="113" t="s">
        <v>13</v>
      </c>
      <c r="E32" s="113" t="s">
        <v>95</v>
      </c>
      <c r="F32" s="113" t="s">
        <v>148</v>
      </c>
      <c r="G32" s="114">
        <v>758458</v>
      </c>
      <c r="H32" s="114">
        <v>730778.12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63" s="9" customFormat="1" ht="24" customHeight="1">
      <c r="A33" s="55" t="s">
        <v>158</v>
      </c>
      <c r="B33" s="52">
        <v>816</v>
      </c>
      <c r="C33" s="113" t="s">
        <v>8</v>
      </c>
      <c r="D33" s="113" t="s">
        <v>13</v>
      </c>
      <c r="E33" s="113" t="s">
        <v>95</v>
      </c>
      <c r="F33" s="113" t="s">
        <v>159</v>
      </c>
      <c r="G33" s="114">
        <v>6000</v>
      </c>
      <c r="H33" s="114">
        <v>3780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</row>
    <row r="34" spans="1:63" s="9" customFormat="1" ht="36" customHeight="1">
      <c r="A34" s="55" t="s">
        <v>149</v>
      </c>
      <c r="B34" s="52">
        <v>816</v>
      </c>
      <c r="C34" s="113" t="s">
        <v>8</v>
      </c>
      <c r="D34" s="113" t="s">
        <v>13</v>
      </c>
      <c r="E34" s="113" t="s">
        <v>95</v>
      </c>
      <c r="F34" s="113" t="s">
        <v>150</v>
      </c>
      <c r="G34" s="114">
        <v>229055</v>
      </c>
      <c r="H34" s="114">
        <v>206145.58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1:63" s="9" customFormat="1" ht="25.5" customHeight="1">
      <c r="A35" s="55" t="s">
        <v>125</v>
      </c>
      <c r="B35" s="52">
        <v>816</v>
      </c>
      <c r="C35" s="113" t="s">
        <v>8</v>
      </c>
      <c r="D35" s="113" t="s">
        <v>13</v>
      </c>
      <c r="E35" s="113" t="s">
        <v>95</v>
      </c>
      <c r="F35" s="113" t="s">
        <v>126</v>
      </c>
      <c r="G35" s="114">
        <f>G36</f>
        <v>343584.43</v>
      </c>
      <c r="H35" s="114">
        <f>H36</f>
        <v>338938.52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</row>
    <row r="36" spans="1:63" s="9" customFormat="1" ht="27" customHeight="1">
      <c r="A36" s="55" t="s">
        <v>127</v>
      </c>
      <c r="B36" s="52">
        <v>816</v>
      </c>
      <c r="C36" s="113" t="s">
        <v>8</v>
      </c>
      <c r="D36" s="113" t="s">
        <v>13</v>
      </c>
      <c r="E36" s="113" t="s">
        <v>95</v>
      </c>
      <c r="F36" s="113" t="s">
        <v>128</v>
      </c>
      <c r="G36" s="114">
        <f>G37+G38</f>
        <v>343584.43</v>
      </c>
      <c r="H36" s="114">
        <f>H37+H38</f>
        <v>338938.52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</row>
    <row r="37" spans="1:63" s="9" customFormat="1" ht="16.5" customHeight="1">
      <c r="A37" s="55" t="s">
        <v>151</v>
      </c>
      <c r="B37" s="52">
        <v>816</v>
      </c>
      <c r="C37" s="113" t="s">
        <v>8</v>
      </c>
      <c r="D37" s="113" t="s">
        <v>13</v>
      </c>
      <c r="E37" s="113" t="s">
        <v>95</v>
      </c>
      <c r="F37" s="113" t="s">
        <v>152</v>
      </c>
      <c r="G37" s="114">
        <v>167923.37</v>
      </c>
      <c r="H37" s="114">
        <v>165302.16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63" s="9" customFormat="1" ht="16.5" customHeight="1">
      <c r="A38" s="55" t="s">
        <v>153</v>
      </c>
      <c r="B38" s="52">
        <v>816</v>
      </c>
      <c r="C38" s="113" t="s">
        <v>8</v>
      </c>
      <c r="D38" s="113" t="s">
        <v>13</v>
      </c>
      <c r="E38" s="113" t="s">
        <v>95</v>
      </c>
      <c r="F38" s="113" t="s">
        <v>154</v>
      </c>
      <c r="G38" s="114">
        <v>175661.06</v>
      </c>
      <c r="H38" s="114">
        <v>173636.36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</row>
    <row r="39" spans="1:63" s="9" customFormat="1" ht="16.5" customHeight="1">
      <c r="A39" s="55" t="s">
        <v>134</v>
      </c>
      <c r="B39" s="52">
        <v>816</v>
      </c>
      <c r="C39" s="113" t="s">
        <v>8</v>
      </c>
      <c r="D39" s="113" t="s">
        <v>13</v>
      </c>
      <c r="E39" s="113" t="s">
        <v>95</v>
      </c>
      <c r="F39" s="113" t="s">
        <v>133</v>
      </c>
      <c r="G39" s="114">
        <f>G40</f>
        <v>2991.27</v>
      </c>
      <c r="H39" s="114">
        <f>H40</f>
        <v>2991.27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</row>
    <row r="40" spans="1:63" s="9" customFormat="1" ht="16.5" customHeight="1">
      <c r="A40" s="55" t="s">
        <v>135</v>
      </c>
      <c r="B40" s="52">
        <v>816</v>
      </c>
      <c r="C40" s="113" t="s">
        <v>8</v>
      </c>
      <c r="D40" s="113" t="s">
        <v>13</v>
      </c>
      <c r="E40" s="113" t="s">
        <v>95</v>
      </c>
      <c r="F40" s="113" t="s">
        <v>132</v>
      </c>
      <c r="G40" s="114">
        <f>G41+G42</f>
        <v>2991.27</v>
      </c>
      <c r="H40" s="114">
        <f>H41+H42</f>
        <v>2991.27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</row>
    <row r="41" spans="1:63" s="9" customFormat="1" ht="16.5" customHeight="1">
      <c r="A41" s="55" t="s">
        <v>160</v>
      </c>
      <c r="B41" s="52">
        <v>816</v>
      </c>
      <c r="C41" s="113" t="s">
        <v>8</v>
      </c>
      <c r="D41" s="113" t="s">
        <v>13</v>
      </c>
      <c r="E41" s="113" t="s">
        <v>95</v>
      </c>
      <c r="F41" s="113" t="s">
        <v>161</v>
      </c>
      <c r="G41" s="114">
        <v>2968</v>
      </c>
      <c r="H41" s="114">
        <v>2968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</row>
    <row r="42" spans="1:63" s="9" customFormat="1" ht="16.5" customHeight="1">
      <c r="A42" s="55" t="s">
        <v>162</v>
      </c>
      <c r="B42" s="52">
        <v>816</v>
      </c>
      <c r="C42" s="113" t="s">
        <v>8</v>
      </c>
      <c r="D42" s="113" t="s">
        <v>13</v>
      </c>
      <c r="E42" s="113" t="s">
        <v>95</v>
      </c>
      <c r="F42" s="113" t="s">
        <v>163</v>
      </c>
      <c r="G42" s="114">
        <v>23.27</v>
      </c>
      <c r="H42" s="114">
        <v>23.27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</row>
    <row r="43" spans="1:63" s="9" customFormat="1" ht="36.75" customHeight="1">
      <c r="A43" s="112" t="s">
        <v>101</v>
      </c>
      <c r="B43" s="108">
        <v>816</v>
      </c>
      <c r="C43" s="110" t="s">
        <v>93</v>
      </c>
      <c r="D43" s="110" t="s">
        <v>92</v>
      </c>
      <c r="E43" s="110"/>
      <c r="F43" s="110"/>
      <c r="G43" s="111">
        <f aca="true" t="shared" si="1" ref="G43:H46">G44</f>
        <v>827</v>
      </c>
      <c r="H43" s="111">
        <f t="shared" si="1"/>
        <v>827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</row>
    <row r="44" spans="1:63" s="9" customFormat="1" ht="24.75" customHeight="1">
      <c r="A44" s="58" t="s">
        <v>138</v>
      </c>
      <c r="B44" s="109">
        <v>816</v>
      </c>
      <c r="C44" s="121" t="s">
        <v>8</v>
      </c>
      <c r="D44" s="121" t="s">
        <v>92</v>
      </c>
      <c r="E44" s="121" t="s">
        <v>136</v>
      </c>
      <c r="F44" s="121"/>
      <c r="G44" s="122">
        <f t="shared" si="1"/>
        <v>827</v>
      </c>
      <c r="H44" s="122">
        <f t="shared" si="1"/>
        <v>827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</row>
    <row r="45" spans="1:63" s="9" customFormat="1" ht="60" customHeight="1">
      <c r="A45" s="55" t="s">
        <v>85</v>
      </c>
      <c r="B45" s="52">
        <v>816</v>
      </c>
      <c r="C45" s="113" t="s">
        <v>8</v>
      </c>
      <c r="D45" s="113" t="s">
        <v>92</v>
      </c>
      <c r="E45" s="113" t="s">
        <v>96</v>
      </c>
      <c r="F45" s="113"/>
      <c r="G45" s="114">
        <f t="shared" si="1"/>
        <v>827</v>
      </c>
      <c r="H45" s="114">
        <f t="shared" si="1"/>
        <v>827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</row>
    <row r="46" spans="1:63" s="9" customFormat="1" ht="16.5" customHeight="1">
      <c r="A46" s="55" t="s">
        <v>103</v>
      </c>
      <c r="B46" s="52">
        <v>816</v>
      </c>
      <c r="C46" s="113" t="s">
        <v>8</v>
      </c>
      <c r="D46" s="113" t="s">
        <v>92</v>
      </c>
      <c r="E46" s="113" t="s">
        <v>96</v>
      </c>
      <c r="F46" s="113" t="s">
        <v>137</v>
      </c>
      <c r="G46" s="114">
        <f t="shared" si="1"/>
        <v>827</v>
      </c>
      <c r="H46" s="114">
        <f t="shared" si="1"/>
        <v>827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</row>
    <row r="47" spans="1:63" s="9" customFormat="1" ht="16.5" customHeight="1">
      <c r="A47" s="55" t="s">
        <v>19</v>
      </c>
      <c r="B47" s="52">
        <v>816</v>
      </c>
      <c r="C47" s="113" t="s">
        <v>93</v>
      </c>
      <c r="D47" s="113" t="s">
        <v>92</v>
      </c>
      <c r="E47" s="113" t="s">
        <v>96</v>
      </c>
      <c r="F47" s="113" t="s">
        <v>86</v>
      </c>
      <c r="G47" s="114">
        <v>827</v>
      </c>
      <c r="H47" s="114">
        <v>827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</row>
    <row r="48" spans="1:63" s="60" customFormat="1" ht="17.25" customHeight="1">
      <c r="A48" s="115" t="s">
        <v>84</v>
      </c>
      <c r="B48" s="108">
        <v>816</v>
      </c>
      <c r="C48" s="110" t="s">
        <v>10</v>
      </c>
      <c r="D48" s="110"/>
      <c r="E48" s="110"/>
      <c r="F48" s="110"/>
      <c r="G48" s="111">
        <f>G49</f>
        <v>131597.46</v>
      </c>
      <c r="H48" s="111">
        <f>H49</f>
        <v>131597.46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1:63" s="9" customFormat="1" ht="14.25" customHeight="1">
      <c r="A49" s="61" t="s">
        <v>82</v>
      </c>
      <c r="B49" s="123">
        <v>816</v>
      </c>
      <c r="C49" s="124" t="s">
        <v>10</v>
      </c>
      <c r="D49" s="124" t="s">
        <v>11</v>
      </c>
      <c r="E49" s="113"/>
      <c r="F49" s="113"/>
      <c r="G49" s="114">
        <f>G51</f>
        <v>131597.46</v>
      </c>
      <c r="H49" s="114">
        <f>H51</f>
        <v>131597.46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</row>
    <row r="50" spans="1:63" s="9" customFormat="1" ht="26.25" customHeight="1">
      <c r="A50" s="65" t="s">
        <v>139</v>
      </c>
      <c r="B50" s="109">
        <v>816</v>
      </c>
      <c r="C50" s="121" t="s">
        <v>10</v>
      </c>
      <c r="D50" s="121" t="s">
        <v>11</v>
      </c>
      <c r="E50" s="121" t="s">
        <v>140</v>
      </c>
      <c r="F50" s="121"/>
      <c r="G50" s="122">
        <f>G51</f>
        <v>131597.46</v>
      </c>
      <c r="H50" s="122">
        <f>H51</f>
        <v>131597.46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</row>
    <row r="51" spans="1:63" s="9" customFormat="1" ht="23.25" customHeight="1">
      <c r="A51" s="116" t="s">
        <v>83</v>
      </c>
      <c r="B51" s="52">
        <v>816</v>
      </c>
      <c r="C51" s="113" t="s">
        <v>10</v>
      </c>
      <c r="D51" s="113" t="s">
        <v>11</v>
      </c>
      <c r="E51" s="113" t="s">
        <v>97</v>
      </c>
      <c r="F51" s="113"/>
      <c r="G51" s="114">
        <f>G52+G56</f>
        <v>131597.46</v>
      </c>
      <c r="H51" s="114">
        <f>H52+H56</f>
        <v>131597.46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</row>
    <row r="52" spans="1:63" s="9" customFormat="1" ht="48" customHeight="1">
      <c r="A52" s="116" t="s">
        <v>116</v>
      </c>
      <c r="B52" s="52">
        <v>816</v>
      </c>
      <c r="C52" s="113" t="s">
        <v>10</v>
      </c>
      <c r="D52" s="113" t="s">
        <v>11</v>
      </c>
      <c r="E52" s="113" t="s">
        <v>97</v>
      </c>
      <c r="F52" s="113" t="s">
        <v>119</v>
      </c>
      <c r="G52" s="114">
        <f>G53</f>
        <v>110894.11</v>
      </c>
      <c r="H52" s="114">
        <f>H53</f>
        <v>110894.11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</row>
    <row r="53" spans="1:63" s="9" customFormat="1" ht="23.25" customHeight="1">
      <c r="A53" s="116" t="s">
        <v>117</v>
      </c>
      <c r="B53" s="52">
        <v>816</v>
      </c>
      <c r="C53" s="113" t="s">
        <v>10</v>
      </c>
      <c r="D53" s="113" t="s">
        <v>11</v>
      </c>
      <c r="E53" s="113" t="s">
        <v>97</v>
      </c>
      <c r="F53" s="113" t="s">
        <v>118</v>
      </c>
      <c r="G53" s="114">
        <f>G54+G55</f>
        <v>110894.11</v>
      </c>
      <c r="H53" s="114">
        <f>H54+H55</f>
        <v>110894.11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</row>
    <row r="54" spans="1:63" s="9" customFormat="1" ht="15.75" customHeight="1">
      <c r="A54" s="55" t="s">
        <v>147</v>
      </c>
      <c r="B54" s="52">
        <v>816</v>
      </c>
      <c r="C54" s="113" t="s">
        <v>10</v>
      </c>
      <c r="D54" s="113" t="s">
        <v>11</v>
      </c>
      <c r="E54" s="113" t="s">
        <v>97</v>
      </c>
      <c r="F54" s="113" t="s">
        <v>148</v>
      </c>
      <c r="G54" s="114">
        <v>85172.11</v>
      </c>
      <c r="H54" s="114">
        <v>85172.11</v>
      </c>
      <c r="I54" s="126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</row>
    <row r="55" spans="1:63" s="9" customFormat="1" ht="33.75">
      <c r="A55" s="55" t="s">
        <v>149</v>
      </c>
      <c r="B55" s="52">
        <v>816</v>
      </c>
      <c r="C55" s="113" t="s">
        <v>10</v>
      </c>
      <c r="D55" s="113" t="s">
        <v>11</v>
      </c>
      <c r="E55" s="113" t="s">
        <v>97</v>
      </c>
      <c r="F55" s="113" t="s">
        <v>150</v>
      </c>
      <c r="G55" s="114">
        <v>25722</v>
      </c>
      <c r="H55" s="127">
        <v>25722</v>
      </c>
      <c r="I55" s="12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</row>
    <row r="56" spans="1:63" s="9" customFormat="1" ht="22.5">
      <c r="A56" s="55" t="s">
        <v>125</v>
      </c>
      <c r="B56" s="52">
        <v>816</v>
      </c>
      <c r="C56" s="113" t="s">
        <v>10</v>
      </c>
      <c r="D56" s="113" t="s">
        <v>11</v>
      </c>
      <c r="E56" s="113" t="s">
        <v>97</v>
      </c>
      <c r="F56" s="113" t="s">
        <v>126</v>
      </c>
      <c r="G56" s="114">
        <f>G57</f>
        <v>20703.35</v>
      </c>
      <c r="H56" s="114">
        <f>H57</f>
        <v>20703.35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</row>
    <row r="57" spans="1:63" s="9" customFormat="1" ht="22.5">
      <c r="A57" s="55" t="s">
        <v>127</v>
      </c>
      <c r="B57" s="52">
        <v>816</v>
      </c>
      <c r="C57" s="113" t="s">
        <v>10</v>
      </c>
      <c r="D57" s="113" t="s">
        <v>11</v>
      </c>
      <c r="E57" s="113" t="s">
        <v>97</v>
      </c>
      <c r="F57" s="113" t="s">
        <v>128</v>
      </c>
      <c r="G57" s="114">
        <f>G58+G59</f>
        <v>20703.35</v>
      </c>
      <c r="H57" s="114">
        <f>H58+H59</f>
        <v>20703.35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</row>
    <row r="58" spans="1:63" s="9" customFormat="1" ht="16.5" customHeight="1">
      <c r="A58" s="55" t="s">
        <v>151</v>
      </c>
      <c r="B58" s="52">
        <v>816</v>
      </c>
      <c r="C58" s="113" t="s">
        <v>10</v>
      </c>
      <c r="D58" s="113" t="s">
        <v>11</v>
      </c>
      <c r="E58" s="113" t="s">
        <v>97</v>
      </c>
      <c r="F58" s="113" t="s">
        <v>152</v>
      </c>
      <c r="G58" s="114">
        <v>3059</v>
      </c>
      <c r="H58" s="114">
        <v>3059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</row>
    <row r="59" spans="1:63" s="9" customFormat="1" ht="16.5" customHeight="1">
      <c r="A59" s="55" t="s">
        <v>153</v>
      </c>
      <c r="B59" s="52">
        <v>816</v>
      </c>
      <c r="C59" s="113" t="s">
        <v>10</v>
      </c>
      <c r="D59" s="113" t="s">
        <v>11</v>
      </c>
      <c r="E59" s="113" t="s">
        <v>97</v>
      </c>
      <c r="F59" s="113" t="s">
        <v>154</v>
      </c>
      <c r="G59" s="114">
        <v>17644.35</v>
      </c>
      <c r="H59" s="114">
        <v>17644.35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</row>
    <row r="60" spans="1:63" s="60" customFormat="1" ht="22.5">
      <c r="A60" s="112" t="s">
        <v>16</v>
      </c>
      <c r="B60" s="108">
        <v>816</v>
      </c>
      <c r="C60" s="110" t="s">
        <v>11</v>
      </c>
      <c r="D60" s="110"/>
      <c r="E60" s="110"/>
      <c r="F60" s="110"/>
      <c r="G60" s="111">
        <f aca="true" t="shared" si="2" ref="G60:H65">G61</f>
        <v>5000</v>
      </c>
      <c r="H60" s="111">
        <f t="shared" si="2"/>
        <v>5000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</row>
    <row r="61" spans="1:63" s="9" customFormat="1" ht="15.75" customHeight="1">
      <c r="A61" s="116" t="s">
        <v>17</v>
      </c>
      <c r="B61" s="52">
        <v>816</v>
      </c>
      <c r="C61" s="113" t="s">
        <v>11</v>
      </c>
      <c r="D61" s="113" t="s">
        <v>18</v>
      </c>
      <c r="E61" s="113"/>
      <c r="F61" s="113"/>
      <c r="G61" s="114">
        <f t="shared" si="2"/>
        <v>5000</v>
      </c>
      <c r="H61" s="114">
        <f t="shared" si="2"/>
        <v>5000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</row>
    <row r="62" spans="1:63" s="9" customFormat="1" ht="15.75" customHeight="1">
      <c r="A62" s="116" t="s">
        <v>142</v>
      </c>
      <c r="B62" s="52">
        <v>816</v>
      </c>
      <c r="C62" s="113" t="s">
        <v>11</v>
      </c>
      <c r="D62" s="113" t="s">
        <v>18</v>
      </c>
      <c r="E62" s="113" t="s">
        <v>141</v>
      </c>
      <c r="F62" s="113"/>
      <c r="G62" s="114">
        <f t="shared" si="2"/>
        <v>5000</v>
      </c>
      <c r="H62" s="114">
        <f t="shared" si="2"/>
        <v>5000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</row>
    <row r="63" spans="1:63" s="9" customFormat="1" ht="23.25" customHeight="1">
      <c r="A63" s="116" t="s">
        <v>87</v>
      </c>
      <c r="B63" s="52">
        <v>816</v>
      </c>
      <c r="C63" s="113" t="s">
        <v>11</v>
      </c>
      <c r="D63" s="113" t="s">
        <v>18</v>
      </c>
      <c r="E63" s="113" t="s">
        <v>98</v>
      </c>
      <c r="F63" s="113"/>
      <c r="G63" s="114">
        <f t="shared" si="2"/>
        <v>5000</v>
      </c>
      <c r="H63" s="114">
        <f t="shared" si="2"/>
        <v>5000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</row>
    <row r="64" spans="1:63" s="9" customFormat="1" ht="23.25" customHeight="1">
      <c r="A64" s="116" t="s">
        <v>125</v>
      </c>
      <c r="B64" s="52">
        <v>816</v>
      </c>
      <c r="C64" s="113" t="s">
        <v>11</v>
      </c>
      <c r="D64" s="113" t="s">
        <v>18</v>
      </c>
      <c r="E64" s="113" t="s">
        <v>98</v>
      </c>
      <c r="F64" s="113" t="s">
        <v>126</v>
      </c>
      <c r="G64" s="114">
        <f t="shared" si="2"/>
        <v>5000</v>
      </c>
      <c r="H64" s="114">
        <f t="shared" si="2"/>
        <v>5000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</row>
    <row r="65" spans="1:63" s="9" customFormat="1" ht="23.25" customHeight="1">
      <c r="A65" s="55" t="s">
        <v>127</v>
      </c>
      <c r="B65" s="52">
        <v>816</v>
      </c>
      <c r="C65" s="113" t="s">
        <v>11</v>
      </c>
      <c r="D65" s="113" t="s">
        <v>18</v>
      </c>
      <c r="E65" s="113" t="s">
        <v>98</v>
      </c>
      <c r="F65" s="113" t="s">
        <v>128</v>
      </c>
      <c r="G65" s="114">
        <f t="shared" si="2"/>
        <v>5000</v>
      </c>
      <c r="H65" s="114">
        <f t="shared" si="2"/>
        <v>5000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</row>
    <row r="66" spans="1:63" s="9" customFormat="1" ht="16.5" customHeight="1">
      <c r="A66" s="55" t="s">
        <v>151</v>
      </c>
      <c r="B66" s="52">
        <v>816</v>
      </c>
      <c r="C66" s="113" t="s">
        <v>11</v>
      </c>
      <c r="D66" s="113" t="s">
        <v>18</v>
      </c>
      <c r="E66" s="113" t="s">
        <v>98</v>
      </c>
      <c r="F66" s="113" t="s">
        <v>152</v>
      </c>
      <c r="G66" s="114">
        <v>5000</v>
      </c>
      <c r="H66" s="114">
        <v>5000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</row>
    <row r="67" spans="1:8" ht="15.75" customHeight="1">
      <c r="A67" s="117" t="s">
        <v>25</v>
      </c>
      <c r="B67" s="108">
        <v>816</v>
      </c>
      <c r="C67" s="118" t="s">
        <v>26</v>
      </c>
      <c r="D67" s="118"/>
      <c r="E67" s="118"/>
      <c r="F67" s="118"/>
      <c r="G67" s="111">
        <f>G68</f>
        <v>375422.5</v>
      </c>
      <c r="H67" s="111">
        <f>H68</f>
        <v>361043.13</v>
      </c>
    </row>
    <row r="68" spans="1:8" ht="14.25" customHeight="1">
      <c r="A68" s="93" t="s">
        <v>27</v>
      </c>
      <c r="B68" s="108">
        <v>816</v>
      </c>
      <c r="C68" s="119" t="s">
        <v>26</v>
      </c>
      <c r="D68" s="119" t="s">
        <v>11</v>
      </c>
      <c r="E68" s="113"/>
      <c r="F68" s="119"/>
      <c r="G68" s="114">
        <f>G69+G74</f>
        <v>375422.5</v>
      </c>
      <c r="H68" s="114">
        <f>H69+H74</f>
        <v>361043.13</v>
      </c>
    </row>
    <row r="69" spans="1:63" s="9" customFormat="1" ht="16.5" customHeight="1">
      <c r="A69" s="112" t="s">
        <v>28</v>
      </c>
      <c r="B69" s="108">
        <v>816</v>
      </c>
      <c r="C69" s="113" t="s">
        <v>26</v>
      </c>
      <c r="D69" s="113" t="s">
        <v>11</v>
      </c>
      <c r="E69" s="113" t="s">
        <v>99</v>
      </c>
      <c r="F69" s="113"/>
      <c r="G69" s="114">
        <f>G70</f>
        <v>254818.9</v>
      </c>
      <c r="H69" s="114">
        <f>H70</f>
        <v>240961.53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</row>
    <row r="70" spans="1:63" s="9" customFormat="1" ht="22.5" customHeight="1">
      <c r="A70" s="116" t="s">
        <v>125</v>
      </c>
      <c r="B70" s="109">
        <v>816</v>
      </c>
      <c r="C70" s="121" t="s">
        <v>26</v>
      </c>
      <c r="D70" s="121" t="s">
        <v>11</v>
      </c>
      <c r="E70" s="113" t="s">
        <v>99</v>
      </c>
      <c r="F70" s="121" t="s">
        <v>126</v>
      </c>
      <c r="G70" s="122">
        <f>G71</f>
        <v>254818.9</v>
      </c>
      <c r="H70" s="122">
        <f>H71</f>
        <v>240961.53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</row>
    <row r="71" spans="1:63" s="9" customFormat="1" ht="22.5" customHeight="1">
      <c r="A71" s="55" t="s">
        <v>127</v>
      </c>
      <c r="B71" s="109">
        <v>816</v>
      </c>
      <c r="C71" s="121" t="s">
        <v>26</v>
      </c>
      <c r="D71" s="121" t="s">
        <v>11</v>
      </c>
      <c r="E71" s="113" t="s">
        <v>99</v>
      </c>
      <c r="F71" s="121" t="s">
        <v>128</v>
      </c>
      <c r="G71" s="122">
        <f>G72+G73</f>
        <v>254818.9</v>
      </c>
      <c r="H71" s="122">
        <f>H72+H73</f>
        <v>240961.53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</row>
    <row r="72" spans="1:63" s="9" customFormat="1" ht="16.5" customHeight="1">
      <c r="A72" s="55" t="s">
        <v>151</v>
      </c>
      <c r="B72" s="52">
        <v>816</v>
      </c>
      <c r="C72" s="113" t="s">
        <v>26</v>
      </c>
      <c r="D72" s="113" t="s">
        <v>11</v>
      </c>
      <c r="E72" s="113" t="s">
        <v>99</v>
      </c>
      <c r="F72" s="113" t="s">
        <v>152</v>
      </c>
      <c r="G72" s="114">
        <v>144693.9</v>
      </c>
      <c r="H72" s="114">
        <v>144693.9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</row>
    <row r="73" spans="1:63" s="9" customFormat="1" ht="16.5" customHeight="1">
      <c r="A73" s="55" t="s">
        <v>153</v>
      </c>
      <c r="B73" s="52">
        <v>816</v>
      </c>
      <c r="C73" s="113" t="s">
        <v>26</v>
      </c>
      <c r="D73" s="113" t="s">
        <v>11</v>
      </c>
      <c r="E73" s="113" t="s">
        <v>99</v>
      </c>
      <c r="F73" s="113" t="s">
        <v>154</v>
      </c>
      <c r="G73" s="114">
        <v>110125</v>
      </c>
      <c r="H73" s="114">
        <v>96267.63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</row>
    <row r="74" spans="1:8" ht="21.75" customHeight="1">
      <c r="A74" s="93" t="s">
        <v>29</v>
      </c>
      <c r="B74" s="108">
        <v>816</v>
      </c>
      <c r="C74" s="119" t="s">
        <v>26</v>
      </c>
      <c r="D74" s="119" t="s">
        <v>11</v>
      </c>
      <c r="E74" s="113" t="s">
        <v>100</v>
      </c>
      <c r="F74" s="119"/>
      <c r="G74" s="114">
        <f aca="true" t="shared" si="3" ref="G74:H76">G75</f>
        <v>120603.6</v>
      </c>
      <c r="H74" s="114">
        <f t="shared" si="3"/>
        <v>120081.6</v>
      </c>
    </row>
    <row r="75" spans="1:8" ht="21.75" customHeight="1">
      <c r="A75" s="116" t="s">
        <v>125</v>
      </c>
      <c r="B75" s="109">
        <v>816</v>
      </c>
      <c r="C75" s="125" t="s">
        <v>26</v>
      </c>
      <c r="D75" s="125" t="s">
        <v>11</v>
      </c>
      <c r="E75" s="113" t="s">
        <v>100</v>
      </c>
      <c r="F75" s="125" t="s">
        <v>126</v>
      </c>
      <c r="G75" s="122">
        <f t="shared" si="3"/>
        <v>120603.6</v>
      </c>
      <c r="H75" s="122">
        <f t="shared" si="3"/>
        <v>120081.6</v>
      </c>
    </row>
    <row r="76" spans="1:8" ht="22.5" customHeight="1">
      <c r="A76" s="55" t="s">
        <v>127</v>
      </c>
      <c r="B76" s="109">
        <v>816</v>
      </c>
      <c r="C76" s="125" t="s">
        <v>26</v>
      </c>
      <c r="D76" s="125" t="s">
        <v>11</v>
      </c>
      <c r="E76" s="113" t="s">
        <v>100</v>
      </c>
      <c r="F76" s="125" t="s">
        <v>128</v>
      </c>
      <c r="G76" s="122">
        <f t="shared" si="3"/>
        <v>120603.6</v>
      </c>
      <c r="H76" s="122">
        <f t="shared" si="3"/>
        <v>120081.6</v>
      </c>
    </row>
    <row r="77" spans="1:63" s="9" customFormat="1" ht="16.5" customHeight="1">
      <c r="A77" s="55" t="s">
        <v>151</v>
      </c>
      <c r="B77" s="52">
        <v>816</v>
      </c>
      <c r="C77" s="113" t="s">
        <v>26</v>
      </c>
      <c r="D77" s="113" t="s">
        <v>11</v>
      </c>
      <c r="E77" s="113" t="s">
        <v>100</v>
      </c>
      <c r="F77" s="113" t="s">
        <v>152</v>
      </c>
      <c r="G77" s="114">
        <v>120603.6</v>
      </c>
      <c r="H77" s="114">
        <v>120081.6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</row>
    <row r="78" spans="1:8" ht="20.25" customHeight="1">
      <c r="A78" s="120" t="s">
        <v>30</v>
      </c>
      <c r="B78" s="120"/>
      <c r="C78" s="118"/>
      <c r="D78" s="118"/>
      <c r="E78" s="118"/>
      <c r="F78" s="118"/>
      <c r="G78" s="111">
        <f>G9+G48+G60+G67</f>
        <v>2549827.66</v>
      </c>
      <c r="H78" s="111">
        <f>H9+H48+H60+H67</f>
        <v>2410383.82</v>
      </c>
    </row>
    <row r="79" spans="3:6" ht="12.75">
      <c r="C79" s="70"/>
      <c r="D79" s="70"/>
      <c r="E79" s="70"/>
      <c r="F79" s="70"/>
    </row>
    <row r="80" spans="3:6" ht="12.75">
      <c r="C80" s="70"/>
      <c r="D80" s="70"/>
      <c r="E80" s="70"/>
      <c r="F80" s="70"/>
    </row>
    <row r="81" spans="3:6" ht="12.75">
      <c r="C81" s="70"/>
      <c r="D81" s="70"/>
      <c r="E81" s="70"/>
      <c r="F81" s="70"/>
    </row>
    <row r="82" spans="3:6" ht="12.75">
      <c r="C82" s="70"/>
      <c r="D82" s="70"/>
      <c r="E82" s="70"/>
      <c r="F82" s="70"/>
    </row>
    <row r="83" spans="3:6" ht="12.75">
      <c r="C83" s="70"/>
      <c r="D83" s="70"/>
      <c r="E83" s="70"/>
      <c r="F83" s="70"/>
    </row>
    <row r="84" spans="3:6" ht="12.75">
      <c r="C84" s="70"/>
      <c r="D84" s="70"/>
      <c r="E84" s="70"/>
      <c r="F84" s="70"/>
    </row>
    <row r="85" spans="3:6" ht="12.75">
      <c r="C85" s="70"/>
      <c r="D85" s="70"/>
      <c r="E85" s="70"/>
      <c r="F85" s="70"/>
    </row>
    <row r="86" spans="3:6" ht="12.75">
      <c r="C86" s="70"/>
      <c r="D86" s="70"/>
      <c r="E86" s="70"/>
      <c r="F86" s="70"/>
    </row>
    <row r="87" spans="3:6" ht="12.75">
      <c r="C87" s="70"/>
      <c r="D87" s="70"/>
      <c r="E87" s="70"/>
      <c r="F87" s="70"/>
    </row>
    <row r="88" spans="3:6" ht="12.75">
      <c r="C88" s="70"/>
      <c r="D88" s="70"/>
      <c r="E88" s="70"/>
      <c r="F88" s="70"/>
    </row>
    <row r="89" spans="3:6" ht="12.75">
      <c r="C89" s="70"/>
      <c r="D89" s="70"/>
      <c r="E89" s="70"/>
      <c r="F89" s="70"/>
    </row>
    <row r="90" spans="3:6" ht="12.75">
      <c r="C90" s="70"/>
      <c r="D90" s="70"/>
      <c r="E90" s="70"/>
      <c r="F90" s="70"/>
    </row>
    <row r="91" spans="3:6" ht="12.75">
      <c r="C91" s="70"/>
      <c r="D91" s="70"/>
      <c r="E91" s="70"/>
      <c r="F91" s="70"/>
    </row>
    <row r="92" spans="3:6" ht="12.75">
      <c r="C92" s="70"/>
      <c r="D92" s="70"/>
      <c r="E92" s="70"/>
      <c r="F92" s="70"/>
    </row>
    <row r="93" spans="3:6" ht="12.75">
      <c r="C93" s="70"/>
      <c r="D93" s="70"/>
      <c r="E93" s="70"/>
      <c r="F93" s="70"/>
    </row>
    <row r="94" spans="3:6" ht="12.75">
      <c r="C94" s="70"/>
      <c r="D94" s="70"/>
      <c r="E94" s="70"/>
      <c r="F94" s="70"/>
    </row>
    <row r="95" spans="3:6" ht="12.75">
      <c r="C95" s="70"/>
      <c r="D95" s="70"/>
      <c r="E95" s="70"/>
      <c r="F95" s="70"/>
    </row>
    <row r="96" spans="3:6" ht="12.75">
      <c r="C96" s="70"/>
      <c r="D96" s="70"/>
      <c r="E96" s="70"/>
      <c r="F96" s="70"/>
    </row>
  </sheetData>
  <sheetProtection/>
  <mergeCells count="11">
    <mergeCell ref="B6:B7"/>
    <mergeCell ref="C6:C7"/>
    <mergeCell ref="D6:D7"/>
    <mergeCell ref="E6:E7"/>
    <mergeCell ref="F6:F7"/>
    <mergeCell ref="A4:H4"/>
    <mergeCell ref="C1:H1"/>
    <mergeCell ref="B2:H2"/>
    <mergeCell ref="C3:H3"/>
    <mergeCell ref="G6:H6"/>
    <mergeCell ref="A6:A7"/>
  </mergeCells>
  <printOptions/>
  <pageMargins left="0.984251968503937" right="0" top="0" bottom="0" header="0.31496062992125984" footer="0.5118110236220472"/>
  <pageSetup fitToHeight="4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39.125" style="0" customWidth="1"/>
    <col min="2" max="2" width="24.00390625" style="47" customWidth="1"/>
    <col min="3" max="3" width="19.00390625" style="48" customWidth="1"/>
    <col min="4" max="4" width="17.25390625" style="48" customWidth="1"/>
    <col min="5" max="5" width="10.00390625" style="0" customWidth="1"/>
  </cols>
  <sheetData>
    <row r="1" spans="2:5" ht="15.75" customHeight="1">
      <c r="B1"/>
      <c r="C1" s="145" t="s">
        <v>173</v>
      </c>
      <c r="D1" s="145"/>
      <c r="E1" s="139"/>
    </row>
    <row r="2" spans="2:5" ht="21" customHeight="1">
      <c r="B2" s="146" t="s">
        <v>171</v>
      </c>
      <c r="C2" s="146"/>
      <c r="D2" s="146"/>
      <c r="E2" s="2"/>
    </row>
    <row r="3" spans="2:5" ht="20.25" customHeight="1">
      <c r="B3"/>
      <c r="C3" s="161" t="s">
        <v>172</v>
      </c>
      <c r="D3" s="161"/>
      <c r="E3" s="33"/>
    </row>
    <row r="4" spans="1:5" ht="29.25" customHeight="1">
      <c r="A4" s="29"/>
      <c r="B4" s="172"/>
      <c r="C4" s="172"/>
      <c r="D4" s="172"/>
      <c r="E4" s="29"/>
    </row>
    <row r="5" spans="2:4" ht="12.75">
      <c r="B5" s="30"/>
      <c r="C5" s="30"/>
      <c r="D5" s="30"/>
    </row>
    <row r="6" spans="1:4" ht="49.5" customHeight="1">
      <c r="A6" s="173" t="s">
        <v>174</v>
      </c>
      <c r="B6" s="173"/>
      <c r="C6" s="173"/>
      <c r="D6" s="173"/>
    </row>
    <row r="7" spans="1:6" s="33" customFormat="1" ht="21" customHeight="1">
      <c r="A7" s="31" t="s">
        <v>64</v>
      </c>
      <c r="B7" s="31" t="s">
        <v>65</v>
      </c>
      <c r="C7" s="32" t="s">
        <v>66</v>
      </c>
      <c r="D7" s="32" t="s">
        <v>53</v>
      </c>
      <c r="E7"/>
      <c r="F7"/>
    </row>
    <row r="8" spans="1:4" s="35" customFormat="1" ht="10.5">
      <c r="A8" s="34">
        <v>1</v>
      </c>
      <c r="B8" s="34">
        <v>2</v>
      </c>
      <c r="C8" s="34">
        <v>3</v>
      </c>
      <c r="D8" s="34">
        <v>4</v>
      </c>
    </row>
    <row r="9" spans="1:5" s="38" customFormat="1" ht="17.25" customHeight="1">
      <c r="A9" s="36" t="s">
        <v>113</v>
      </c>
      <c r="B9" s="81" t="s">
        <v>67</v>
      </c>
      <c r="C9" s="86">
        <f>C11+C15+C19+C21</f>
        <v>159204</v>
      </c>
      <c r="D9" s="86">
        <f>D11+D15+D19+D21</f>
        <v>209599.96000000002</v>
      </c>
      <c r="E9" s="37"/>
    </row>
    <row r="10" spans="1:5" s="38" customFormat="1" ht="17.25" customHeight="1">
      <c r="A10" s="36" t="s">
        <v>112</v>
      </c>
      <c r="B10" s="81"/>
      <c r="C10" s="86">
        <f>C11+C15+C19</f>
        <v>85486.45999999999</v>
      </c>
      <c r="D10" s="86">
        <f>D11+D15+D19</f>
        <v>135882.42</v>
      </c>
      <c r="E10" s="37"/>
    </row>
    <row r="11" spans="1:5" ht="15">
      <c r="A11" s="39" t="s">
        <v>68</v>
      </c>
      <c r="B11" s="81" t="s">
        <v>69</v>
      </c>
      <c r="C11" s="88">
        <f>C12</f>
        <v>64990.86</v>
      </c>
      <c r="D11" s="88">
        <f>D12</f>
        <v>114400.37000000001</v>
      </c>
      <c r="E11" s="40"/>
    </row>
    <row r="12" spans="1:4" ht="14.25">
      <c r="A12" s="41" t="s">
        <v>57</v>
      </c>
      <c r="B12" s="80" t="s">
        <v>56</v>
      </c>
      <c r="C12" s="87">
        <f>C13+C14</f>
        <v>64990.86</v>
      </c>
      <c r="D12" s="87">
        <f>D13+D14</f>
        <v>114400.37000000001</v>
      </c>
    </row>
    <row r="13" spans="1:4" ht="75" customHeight="1">
      <c r="A13" s="41" t="s">
        <v>14</v>
      </c>
      <c r="B13" s="80" t="s">
        <v>70</v>
      </c>
      <c r="C13" s="87">
        <v>64990.86</v>
      </c>
      <c r="D13" s="87">
        <v>114415.8</v>
      </c>
    </row>
    <row r="14" spans="1:4" ht="51" customHeight="1">
      <c r="A14" s="41" t="s">
        <v>15</v>
      </c>
      <c r="B14" s="80" t="s">
        <v>71</v>
      </c>
      <c r="C14" s="87"/>
      <c r="D14" s="87">
        <v>-15.43</v>
      </c>
    </row>
    <row r="15" spans="1:4" ht="15">
      <c r="A15" s="39" t="s">
        <v>59</v>
      </c>
      <c r="B15" s="81" t="s">
        <v>58</v>
      </c>
      <c r="C15" s="88">
        <f>SUM(C16:C18)</f>
        <v>20095.6</v>
      </c>
      <c r="D15" s="88">
        <f>SUM(D16:D18)</f>
        <v>21082.05</v>
      </c>
    </row>
    <row r="16" spans="1:4" ht="25.5">
      <c r="A16" s="41" t="s">
        <v>72</v>
      </c>
      <c r="B16" s="80" t="s">
        <v>60</v>
      </c>
      <c r="C16" s="87">
        <v>3767.35</v>
      </c>
      <c r="D16" s="87">
        <v>4408.32</v>
      </c>
    </row>
    <row r="17" spans="1:4" ht="38.25">
      <c r="A17" s="41" t="s">
        <v>88</v>
      </c>
      <c r="B17" s="80" t="s">
        <v>89</v>
      </c>
      <c r="C17" s="87">
        <v>1546.71</v>
      </c>
      <c r="D17" s="87">
        <v>1546.71</v>
      </c>
    </row>
    <row r="18" spans="1:4" ht="38.25" customHeight="1">
      <c r="A18" s="41" t="s">
        <v>90</v>
      </c>
      <c r="B18" s="80" t="s">
        <v>91</v>
      </c>
      <c r="C18" s="87">
        <v>14781.54</v>
      </c>
      <c r="D18" s="87">
        <v>15127.02</v>
      </c>
    </row>
    <row r="19" spans="1:4" ht="18" customHeight="1">
      <c r="A19" s="39" t="s">
        <v>73</v>
      </c>
      <c r="B19" s="81" t="s">
        <v>74</v>
      </c>
      <c r="C19" s="88">
        <f>SUM(C20:C20)</f>
        <v>400</v>
      </c>
      <c r="D19" s="88">
        <f>SUM(D20:D20)</f>
        <v>400</v>
      </c>
    </row>
    <row r="20" spans="1:4" ht="79.5" customHeight="1">
      <c r="A20" s="41" t="s">
        <v>54</v>
      </c>
      <c r="B20" s="80" t="s">
        <v>102</v>
      </c>
      <c r="C20" s="87">
        <v>400</v>
      </c>
      <c r="D20" s="87">
        <v>400</v>
      </c>
    </row>
    <row r="21" spans="1:5" ht="54" customHeight="1">
      <c r="A21" s="39" t="s">
        <v>62</v>
      </c>
      <c r="B21" s="81" t="s">
        <v>61</v>
      </c>
      <c r="C21" s="88">
        <f>C22</f>
        <v>73717.54</v>
      </c>
      <c r="D21" s="88">
        <f>D22</f>
        <v>73717.54</v>
      </c>
      <c r="E21" s="42"/>
    </row>
    <row r="22" spans="1:4" s="44" customFormat="1" ht="27.75" customHeight="1">
      <c r="A22" s="43" t="s">
        <v>75</v>
      </c>
      <c r="B22" s="82" t="s">
        <v>63</v>
      </c>
      <c r="C22" s="89">
        <v>73717.54</v>
      </c>
      <c r="D22" s="89">
        <v>73717.54</v>
      </c>
    </row>
    <row r="23" spans="1:4" s="38" customFormat="1" ht="21" customHeight="1">
      <c r="A23" s="36" t="s">
        <v>76</v>
      </c>
      <c r="B23" s="84" t="s">
        <v>77</v>
      </c>
      <c r="C23" s="86">
        <f>C24+C27+C30+C32</f>
        <v>2382663.66</v>
      </c>
      <c r="D23" s="86">
        <f>D24+D27+D30+D32</f>
        <v>2383177.46</v>
      </c>
    </row>
    <row r="24" spans="1:4" s="38" customFormat="1" ht="27.75" customHeight="1">
      <c r="A24" s="46" t="s">
        <v>78</v>
      </c>
      <c r="B24" s="82" t="s">
        <v>110</v>
      </c>
      <c r="C24" s="86">
        <f>C25+C26</f>
        <v>909115.2</v>
      </c>
      <c r="D24" s="86">
        <f>D25+D26</f>
        <v>909115.2</v>
      </c>
    </row>
    <row r="25" spans="1:4" ht="40.5" customHeight="1">
      <c r="A25" s="28" t="s">
        <v>114</v>
      </c>
      <c r="B25" s="82" t="s">
        <v>111</v>
      </c>
      <c r="C25" s="90">
        <v>84900.2</v>
      </c>
      <c r="D25" s="90">
        <v>84900.2</v>
      </c>
    </row>
    <row r="26" spans="1:4" ht="40.5" customHeight="1">
      <c r="A26" s="28" t="s">
        <v>115</v>
      </c>
      <c r="B26" s="82" t="s">
        <v>111</v>
      </c>
      <c r="C26" s="90">
        <v>824215</v>
      </c>
      <c r="D26" s="90">
        <v>824215</v>
      </c>
    </row>
    <row r="27" spans="1:4" ht="37.5" customHeight="1">
      <c r="A27" s="46" t="s">
        <v>0</v>
      </c>
      <c r="B27" s="84" t="s">
        <v>105</v>
      </c>
      <c r="C27" s="91">
        <f>C28+C29</f>
        <v>219097.46</v>
      </c>
      <c r="D27" s="91">
        <f>D28+D29</f>
        <v>219097.46</v>
      </c>
    </row>
    <row r="28" spans="1:4" ht="39" customHeight="1">
      <c r="A28" s="28" t="s">
        <v>79</v>
      </c>
      <c r="B28" s="83" t="s">
        <v>106</v>
      </c>
      <c r="C28" s="90">
        <v>87500</v>
      </c>
      <c r="D28" s="90">
        <v>87500</v>
      </c>
    </row>
    <row r="29" spans="1:4" ht="51" customHeight="1">
      <c r="A29" s="28" t="s">
        <v>55</v>
      </c>
      <c r="B29" s="83" t="s">
        <v>107</v>
      </c>
      <c r="C29" s="90">
        <v>131597.46</v>
      </c>
      <c r="D29" s="90">
        <v>131597.46</v>
      </c>
    </row>
    <row r="30" spans="1:4" ht="15.75" customHeight="1">
      <c r="A30" s="46" t="s">
        <v>103</v>
      </c>
      <c r="B30" s="95" t="s">
        <v>108</v>
      </c>
      <c r="C30" s="91">
        <f>SUM(C31:C31)</f>
        <v>1254451</v>
      </c>
      <c r="D30" s="91">
        <f>SUM(D31:D31)</f>
        <v>1254451</v>
      </c>
    </row>
    <row r="31" spans="1:4" ht="27.75" customHeight="1">
      <c r="A31" s="94" t="s">
        <v>104</v>
      </c>
      <c r="B31" s="83" t="s">
        <v>109</v>
      </c>
      <c r="C31" s="90">
        <v>1254451</v>
      </c>
      <c r="D31" s="90">
        <v>1254451</v>
      </c>
    </row>
    <row r="32" spans="1:4" ht="27.75" customHeight="1">
      <c r="A32" s="97" t="s">
        <v>143</v>
      </c>
      <c r="B32" s="95" t="s">
        <v>146</v>
      </c>
      <c r="C32" s="98">
        <f>C33</f>
        <v>0</v>
      </c>
      <c r="D32" s="98">
        <f>D33</f>
        <v>513.8</v>
      </c>
    </row>
    <row r="33" spans="1:4" ht="66" customHeight="1">
      <c r="A33" s="94" t="s">
        <v>144</v>
      </c>
      <c r="B33" s="83" t="s">
        <v>145</v>
      </c>
      <c r="C33" s="90">
        <v>0</v>
      </c>
      <c r="D33" s="90">
        <v>513.8</v>
      </c>
    </row>
    <row r="34" spans="1:5" ht="21" customHeight="1">
      <c r="A34" s="36" t="s">
        <v>1</v>
      </c>
      <c r="B34" s="45"/>
      <c r="C34" s="86">
        <f>C9+C23</f>
        <v>2541867.66</v>
      </c>
      <c r="D34" s="86">
        <f>D9+D23</f>
        <v>2592777.42</v>
      </c>
      <c r="E34" s="42"/>
    </row>
    <row r="35" ht="15" customHeight="1">
      <c r="E35" s="42"/>
    </row>
  </sheetData>
  <sheetProtection/>
  <mergeCells count="5">
    <mergeCell ref="B4:D4"/>
    <mergeCell ref="A6:D6"/>
    <mergeCell ref="C1:D1"/>
    <mergeCell ref="B2:D2"/>
    <mergeCell ref="C3:D3"/>
  </mergeCells>
  <printOptions/>
  <pageMargins left="0.9055118110236221" right="0.7874015748031497" top="0.6692913385826772" bottom="0.6692913385826772" header="0.31496062992125984" footer="0.511811023622047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39.125" style="0" customWidth="1"/>
    <col min="3" max="3" width="24.75390625" style="0" customWidth="1"/>
    <col min="4" max="4" width="16.625" style="0" customWidth="1"/>
    <col min="5" max="5" width="19.625" style="9" customWidth="1"/>
    <col min="6" max="6" width="15.00390625" style="0" customWidth="1"/>
    <col min="7" max="7" width="15.375" style="0" customWidth="1"/>
  </cols>
  <sheetData>
    <row r="1" spans="4:5" ht="15.75" customHeight="1">
      <c r="D1" s="145" t="s">
        <v>170</v>
      </c>
      <c r="E1" s="145"/>
    </row>
    <row r="2" spans="3:5" ht="18.75" customHeight="1">
      <c r="C2" s="146" t="s">
        <v>171</v>
      </c>
      <c r="D2" s="146"/>
      <c r="E2" s="146"/>
    </row>
    <row r="3" spans="3:5" ht="23.25" customHeight="1">
      <c r="C3" s="161" t="s">
        <v>182</v>
      </c>
      <c r="D3" s="161"/>
      <c r="E3" s="161"/>
    </row>
    <row r="4" spans="2:5" ht="57" customHeight="1">
      <c r="B4" s="174" t="s">
        <v>169</v>
      </c>
      <c r="C4" s="174"/>
      <c r="D4" s="174"/>
      <c r="E4" s="174"/>
    </row>
    <row r="5" spans="1:5" ht="8.25" customHeight="1" thickBot="1">
      <c r="A5" s="1"/>
      <c r="B5" s="1"/>
      <c r="C5" s="1"/>
      <c r="D5" s="1"/>
      <c r="E5" s="10"/>
    </row>
    <row r="6" spans="1:5" ht="32.25" customHeight="1">
      <c r="A6" s="1"/>
      <c r="B6" s="12" t="s">
        <v>33</v>
      </c>
      <c r="C6" s="8" t="s">
        <v>36</v>
      </c>
      <c r="D6" s="13" t="s">
        <v>52</v>
      </c>
      <c r="E6" s="13" t="s">
        <v>53</v>
      </c>
    </row>
    <row r="7" spans="1:5" ht="12.75" customHeight="1">
      <c r="A7" s="1"/>
      <c r="B7" s="14">
        <v>1</v>
      </c>
      <c r="C7" s="3">
        <v>2</v>
      </c>
      <c r="D7" s="15">
        <v>3</v>
      </c>
      <c r="E7" s="15">
        <v>4</v>
      </c>
    </row>
    <row r="8" spans="1:5" ht="26.25" customHeight="1">
      <c r="A8" s="1"/>
      <c r="B8" s="19" t="s">
        <v>37</v>
      </c>
      <c r="C8" s="7" t="s">
        <v>38</v>
      </c>
      <c r="D8" s="23">
        <f>D13-D9</f>
        <v>7960</v>
      </c>
      <c r="E8" s="23">
        <f>E13-E9</f>
        <v>-182393.6000000001</v>
      </c>
    </row>
    <row r="9" spans="1:5" ht="15.75" customHeight="1">
      <c r="A9" s="1"/>
      <c r="B9" s="16" t="s">
        <v>34</v>
      </c>
      <c r="C9" s="4" t="s">
        <v>39</v>
      </c>
      <c r="D9" s="24">
        <f aca="true" t="shared" si="0" ref="D9:E11">D10</f>
        <v>2541867.66</v>
      </c>
      <c r="E9" s="24">
        <f t="shared" si="0"/>
        <v>2592777.42</v>
      </c>
    </row>
    <row r="10" spans="1:5" ht="27.75" customHeight="1">
      <c r="A10" s="1"/>
      <c r="B10" s="16" t="s">
        <v>40</v>
      </c>
      <c r="C10" s="4" t="s">
        <v>41</v>
      </c>
      <c r="D10" s="24">
        <f t="shared" si="0"/>
        <v>2541867.66</v>
      </c>
      <c r="E10" s="24">
        <f t="shared" si="0"/>
        <v>2592777.42</v>
      </c>
    </row>
    <row r="11" spans="1:5" ht="31.5" customHeight="1">
      <c r="A11" s="1"/>
      <c r="B11" s="16" t="s">
        <v>42</v>
      </c>
      <c r="C11" s="4" t="s">
        <v>43</v>
      </c>
      <c r="D11" s="24">
        <f t="shared" si="0"/>
        <v>2541867.66</v>
      </c>
      <c r="E11" s="24">
        <f t="shared" si="0"/>
        <v>2592777.42</v>
      </c>
    </row>
    <row r="12" spans="1:5" ht="33" customHeight="1">
      <c r="A12" s="1"/>
      <c r="B12" s="17" t="s">
        <v>48</v>
      </c>
      <c r="C12" s="4" t="s">
        <v>50</v>
      </c>
      <c r="D12" s="24">
        <v>2541867.66</v>
      </c>
      <c r="E12" s="24">
        <v>2592777.42</v>
      </c>
    </row>
    <row r="13" spans="1:5" ht="16.5" customHeight="1">
      <c r="A13" s="1"/>
      <c r="B13" s="18" t="s">
        <v>35</v>
      </c>
      <c r="C13" s="4" t="s">
        <v>45</v>
      </c>
      <c r="D13" s="24">
        <f aca="true" t="shared" si="1" ref="D13:E15">D14</f>
        <v>2549827.66</v>
      </c>
      <c r="E13" s="24">
        <f t="shared" si="1"/>
        <v>2410383.82</v>
      </c>
    </row>
    <row r="14" spans="1:5" ht="30" customHeight="1">
      <c r="A14" s="1"/>
      <c r="B14" s="18" t="s">
        <v>44</v>
      </c>
      <c r="C14" s="4" t="s">
        <v>46</v>
      </c>
      <c r="D14" s="24">
        <f t="shared" si="1"/>
        <v>2549827.66</v>
      </c>
      <c r="E14" s="24">
        <f t="shared" si="1"/>
        <v>2410383.82</v>
      </c>
    </row>
    <row r="15" spans="1:5" ht="25.5" customHeight="1">
      <c r="A15" s="1"/>
      <c r="B15" s="18" t="s">
        <v>42</v>
      </c>
      <c r="C15" s="4" t="s">
        <v>47</v>
      </c>
      <c r="D15" s="24">
        <f t="shared" si="1"/>
        <v>2549827.66</v>
      </c>
      <c r="E15" s="24">
        <f t="shared" si="1"/>
        <v>2410383.82</v>
      </c>
    </row>
    <row r="16" spans="1:5" ht="30" customHeight="1">
      <c r="A16" s="1"/>
      <c r="B16" s="17" t="s">
        <v>49</v>
      </c>
      <c r="C16" s="4" t="s">
        <v>51</v>
      </c>
      <c r="D16" s="24">
        <v>2549827.66</v>
      </c>
      <c r="E16" s="24">
        <v>2410383.82</v>
      </c>
    </row>
    <row r="17" spans="1:5" ht="15.75" customHeight="1">
      <c r="A17" s="1"/>
      <c r="B17" s="20"/>
      <c r="C17" s="5"/>
      <c r="D17" s="25"/>
      <c r="E17" s="25"/>
    </row>
    <row r="18" spans="2:5" s="6" customFormat="1" ht="15.75" customHeight="1" thickBot="1">
      <c r="B18" s="21" t="s">
        <v>32</v>
      </c>
      <c r="C18" s="22"/>
      <c r="D18" s="26">
        <f>D8</f>
        <v>7960</v>
      </c>
      <c r="E18" s="26">
        <f>E8</f>
        <v>-182393.6000000001</v>
      </c>
    </row>
    <row r="30" spans="2:5" ht="12.75">
      <c r="B30" s="2"/>
      <c r="C30" s="2"/>
      <c r="D30" s="2"/>
      <c r="E30" s="11"/>
    </row>
    <row r="31" spans="2:5" ht="12.75">
      <c r="B31" s="2"/>
      <c r="C31" s="2"/>
      <c r="D31" s="2"/>
      <c r="E31" s="11"/>
    </row>
    <row r="32" spans="2:5" ht="12.75">
      <c r="B32" s="2"/>
      <c r="C32" s="2"/>
      <c r="D32" s="2"/>
      <c r="E32" s="11"/>
    </row>
    <row r="33" spans="2:5" ht="12.75">
      <c r="B33" s="2"/>
      <c r="C33" s="2"/>
      <c r="D33" s="2"/>
      <c r="E33" s="11"/>
    </row>
    <row r="34" spans="2:5" ht="12.75">
      <c r="B34" s="2"/>
      <c r="C34" s="2"/>
      <c r="D34" s="2"/>
      <c r="E34" s="11"/>
    </row>
    <row r="35" spans="2:5" ht="12.75">
      <c r="B35" s="2"/>
      <c r="C35" s="2"/>
      <c r="D35" s="2"/>
      <c r="E35" s="11"/>
    </row>
    <row r="36" spans="2:5" ht="12.75">
      <c r="B36" s="2"/>
      <c r="C36" s="2"/>
      <c r="D36" s="2"/>
      <c r="E36" s="11"/>
    </row>
    <row r="37" spans="2:5" ht="12.75">
      <c r="B37" s="2"/>
      <c r="C37" s="2"/>
      <c r="D37" s="2"/>
      <c r="E37" s="11"/>
    </row>
    <row r="38" spans="2:5" ht="12.75">
      <c r="B38" s="2"/>
      <c r="C38" s="2"/>
      <c r="D38" s="2"/>
      <c r="E38" s="11"/>
    </row>
    <row r="39" spans="2:5" ht="12.75">
      <c r="B39" s="2"/>
      <c r="C39" s="2"/>
      <c r="D39" s="2"/>
      <c r="E39" s="11"/>
    </row>
    <row r="40" spans="2:5" ht="12.75">
      <c r="B40" s="2"/>
      <c r="C40" s="2"/>
      <c r="D40" s="2"/>
      <c r="E40" s="11"/>
    </row>
    <row r="41" spans="2:5" ht="12.75">
      <c r="B41" s="2"/>
      <c r="C41" s="2"/>
      <c r="D41" s="2"/>
      <c r="E41" s="11"/>
    </row>
    <row r="42" spans="2:5" ht="12.75">
      <c r="B42" s="2"/>
      <c r="C42" s="2"/>
      <c r="D42" s="2"/>
      <c r="E42" s="11"/>
    </row>
    <row r="43" spans="2:5" ht="12.75">
      <c r="B43" s="2"/>
      <c r="C43" s="2"/>
      <c r="D43" s="2"/>
      <c r="E43" s="11"/>
    </row>
    <row r="44" spans="2:5" ht="12.75">
      <c r="B44" s="2"/>
      <c r="C44" s="2"/>
      <c r="D44" s="2"/>
      <c r="E44" s="11"/>
    </row>
    <row r="45" spans="2:5" ht="12.75">
      <c r="B45" s="2"/>
      <c r="C45" s="2"/>
      <c r="D45" s="2"/>
      <c r="E45" s="11"/>
    </row>
    <row r="46" spans="2:5" ht="12.75">
      <c r="B46" s="2"/>
      <c r="C46" s="2"/>
      <c r="D46" s="2"/>
      <c r="E46" s="11"/>
    </row>
    <row r="47" spans="2:5" ht="12.75">
      <c r="B47" s="2"/>
      <c r="C47" s="2"/>
      <c r="D47" s="2"/>
      <c r="E47" s="11"/>
    </row>
    <row r="48" spans="2:5" ht="12.75">
      <c r="B48" s="2"/>
      <c r="C48" s="2"/>
      <c r="D48" s="2"/>
      <c r="E48" s="11"/>
    </row>
    <row r="49" spans="2:5" ht="12.75">
      <c r="B49" s="2"/>
      <c r="C49" s="2"/>
      <c r="D49" s="2"/>
      <c r="E49" s="11"/>
    </row>
    <row r="50" spans="2:5" ht="12.75">
      <c r="B50" s="2"/>
      <c r="C50" s="2"/>
      <c r="D50" s="2"/>
      <c r="E50" s="11"/>
    </row>
    <row r="51" spans="2:5" ht="12.75">
      <c r="B51" s="2"/>
      <c r="C51" s="2"/>
      <c r="D51" s="2"/>
      <c r="E51" s="11"/>
    </row>
    <row r="52" spans="2:5" ht="12.75">
      <c r="B52" s="2"/>
      <c r="C52" s="2"/>
      <c r="D52" s="2"/>
      <c r="E52" s="11"/>
    </row>
    <row r="53" spans="2:5" ht="12.75">
      <c r="B53" s="2"/>
      <c r="C53" s="2"/>
      <c r="D53" s="2"/>
      <c r="E53" s="11"/>
    </row>
    <row r="54" spans="2:5" ht="12.75">
      <c r="B54" s="2"/>
      <c r="C54" s="2"/>
      <c r="D54" s="2"/>
      <c r="E54" s="11"/>
    </row>
    <row r="55" spans="2:5" ht="12.75">
      <c r="B55" s="2"/>
      <c r="C55" s="2"/>
      <c r="D55" s="2"/>
      <c r="E55" s="11"/>
    </row>
    <row r="56" spans="2:5" ht="12.75">
      <c r="B56" s="2"/>
      <c r="C56" s="2"/>
      <c r="D56" s="2"/>
      <c r="E56" s="11"/>
    </row>
    <row r="57" spans="2:5" ht="12.75">
      <c r="B57" s="2"/>
      <c r="C57" s="2"/>
      <c r="D57" s="2"/>
      <c r="E57" s="11"/>
    </row>
    <row r="58" spans="2:5" ht="12.75">
      <c r="B58" s="2"/>
      <c r="C58" s="2"/>
      <c r="D58" s="2"/>
      <c r="E58" s="11"/>
    </row>
    <row r="59" spans="2:5" ht="12.75">
      <c r="B59" s="2"/>
      <c r="C59" s="2"/>
      <c r="D59" s="2"/>
      <c r="E59" s="11"/>
    </row>
    <row r="60" spans="2:5" ht="12.75">
      <c r="B60" s="2"/>
      <c r="C60" s="2"/>
      <c r="D60" s="2"/>
      <c r="E60" s="11"/>
    </row>
    <row r="61" spans="2:5" ht="12.75">
      <c r="B61" s="2"/>
      <c r="C61" s="2"/>
      <c r="D61" s="2"/>
      <c r="E61" s="11"/>
    </row>
    <row r="62" spans="2:5" ht="12.75">
      <c r="B62" s="2"/>
      <c r="C62" s="2"/>
      <c r="D62" s="2"/>
      <c r="E62" s="11"/>
    </row>
    <row r="63" spans="2:5" ht="12.75">
      <c r="B63" s="2"/>
      <c r="C63" s="2"/>
      <c r="D63" s="2"/>
      <c r="E63" s="11"/>
    </row>
    <row r="64" spans="2:5" ht="12.75">
      <c r="B64" s="2"/>
      <c r="C64" s="2"/>
      <c r="D64" s="2"/>
      <c r="E64" s="11"/>
    </row>
    <row r="65" spans="2:5" ht="12.75">
      <c r="B65" s="2"/>
      <c r="C65" s="2"/>
      <c r="D65" s="2"/>
      <c r="E65" s="11"/>
    </row>
    <row r="66" spans="2:5" ht="12.75">
      <c r="B66" s="2"/>
      <c r="C66" s="2"/>
      <c r="D66" s="2"/>
      <c r="E66" s="11"/>
    </row>
    <row r="67" spans="2:5" ht="12.75">
      <c r="B67" s="2"/>
      <c r="C67" s="2"/>
      <c r="D67" s="2"/>
      <c r="E67" s="11"/>
    </row>
    <row r="68" spans="2:5" ht="12.75">
      <c r="B68" s="2"/>
      <c r="C68" s="2"/>
      <c r="D68" s="2"/>
      <c r="E68" s="11"/>
    </row>
    <row r="69" spans="2:5" ht="12.75">
      <c r="B69" s="2"/>
      <c r="C69" s="2"/>
      <c r="D69" s="2"/>
      <c r="E69" s="11"/>
    </row>
    <row r="70" spans="2:5" ht="12.75">
      <c r="B70" s="2"/>
      <c r="C70" s="2"/>
      <c r="D70" s="2"/>
      <c r="E70" s="11"/>
    </row>
    <row r="71" spans="2:5" ht="12.75">
      <c r="B71" s="2"/>
      <c r="C71" s="2"/>
      <c r="D71" s="2"/>
      <c r="E71" s="11"/>
    </row>
    <row r="72" spans="2:5" ht="12.75">
      <c r="B72" s="2"/>
      <c r="C72" s="2"/>
      <c r="D72" s="2"/>
      <c r="E72" s="11"/>
    </row>
    <row r="73" spans="2:5" ht="12.75">
      <c r="B73" s="2"/>
      <c r="C73" s="2"/>
      <c r="D73" s="2"/>
      <c r="E73" s="11"/>
    </row>
    <row r="74" spans="2:5" ht="12.75">
      <c r="B74" s="2"/>
      <c r="C74" s="2"/>
      <c r="D74" s="2"/>
      <c r="E74" s="11"/>
    </row>
    <row r="75" spans="2:5" ht="12.75">
      <c r="B75" s="2"/>
      <c r="C75" s="2"/>
      <c r="D75" s="2"/>
      <c r="E75" s="11"/>
    </row>
    <row r="76" spans="2:5" ht="12.75">
      <c r="B76" s="2"/>
      <c r="C76" s="2"/>
      <c r="D76" s="2"/>
      <c r="E76" s="11"/>
    </row>
    <row r="77" spans="2:5" ht="12.75">
      <c r="B77" s="2"/>
      <c r="C77" s="2"/>
      <c r="D77" s="2"/>
      <c r="E77" s="11"/>
    </row>
    <row r="78" spans="2:5" ht="12.75">
      <c r="B78" s="2"/>
      <c r="C78" s="2"/>
      <c r="D78" s="2"/>
      <c r="E78" s="11"/>
    </row>
    <row r="79" spans="2:5" ht="12.75">
      <c r="B79" s="2"/>
      <c r="C79" s="2"/>
      <c r="D79" s="2"/>
      <c r="E79" s="11"/>
    </row>
    <row r="80" spans="2:5" ht="12.75">
      <c r="B80" s="2"/>
      <c r="C80" s="2"/>
      <c r="D80" s="2"/>
      <c r="E80" s="11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</sheetData>
  <sheetProtection/>
  <mergeCells count="4">
    <mergeCell ref="B4:E4"/>
    <mergeCell ref="D1:E1"/>
    <mergeCell ref="C2:E2"/>
    <mergeCell ref="C3:E3"/>
  </mergeCells>
  <printOptions/>
  <pageMargins left="0.9055118110236221" right="0.7874015748031497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2023-06-26T12:57:35Z</cp:lastPrinted>
  <dcterms:created xsi:type="dcterms:W3CDTF">2000-09-19T07:45:36Z</dcterms:created>
  <dcterms:modified xsi:type="dcterms:W3CDTF">2023-06-26T12:57:38Z</dcterms:modified>
  <cp:category/>
  <cp:version/>
  <cp:contentType/>
  <cp:contentStatus/>
</cp:coreProperties>
</file>