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990" windowHeight="7680" activeTab="2"/>
  </bookViews>
  <sheets>
    <sheet name="Приложение2" sheetId="1" r:id="rId1"/>
    <sheet name="Приложение 3" sheetId="2" r:id="rId2"/>
    <sheet name="Приложение 4" sheetId="3" r:id="rId3"/>
  </sheets>
  <definedNames>
    <definedName name="_xlnm.Print_Area" localSheetId="0">Приложение2!$A$1:$K$47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/>
  <c r="B14"/>
  <c r="B12"/>
  <c r="D10"/>
  <c r="E10"/>
  <c r="F10"/>
  <c r="C10"/>
  <c r="F28" i="1"/>
  <c r="H46" l="1"/>
  <c r="I46"/>
  <c r="J46"/>
  <c r="G46"/>
  <c r="H45"/>
  <c r="I45"/>
  <c r="J45"/>
  <c r="G45"/>
  <c r="H44"/>
  <c r="I44"/>
  <c r="J44"/>
  <c r="G44"/>
  <c r="H43"/>
  <c r="I43"/>
  <c r="J43"/>
  <c r="G43"/>
  <c r="F43" l="1"/>
  <c r="G12"/>
  <c r="H12"/>
  <c r="I12"/>
  <c r="J12"/>
  <c r="F13"/>
  <c r="F14"/>
  <c r="F15"/>
  <c r="F16"/>
  <c r="F12" l="1"/>
  <c r="J38" l="1"/>
  <c r="I38"/>
  <c r="H38"/>
  <c r="G38"/>
  <c r="J32"/>
  <c r="I32"/>
  <c r="H32"/>
  <c r="G32"/>
  <c r="J26"/>
  <c r="I26"/>
  <c r="H26"/>
  <c r="G26"/>
  <c r="J21"/>
  <c r="I21"/>
  <c r="H21"/>
  <c r="G21"/>
  <c r="I17"/>
  <c r="H17"/>
  <c r="G17"/>
  <c r="F46" l="1"/>
  <c r="J47" l="1"/>
  <c r="J17"/>
  <c r="B11" i="2" l="1"/>
  <c r="H47" i="1"/>
  <c r="I47"/>
  <c r="G47"/>
  <c r="F40"/>
  <c r="F41"/>
  <c r="F42"/>
  <c r="F39"/>
  <c r="F34"/>
  <c r="F35"/>
  <c r="F36"/>
  <c r="F33"/>
  <c r="F27"/>
  <c r="F29"/>
  <c r="F30"/>
  <c r="F23"/>
  <c r="F24"/>
  <c r="F25"/>
  <c r="F22"/>
  <c r="F18"/>
  <c r="F19"/>
  <c r="F20"/>
  <c r="F38" l="1"/>
  <c r="F32"/>
  <c r="F26"/>
  <c r="F21"/>
  <c r="F17"/>
  <c r="B10" i="2"/>
  <c r="F45" i="1"/>
  <c r="F44"/>
  <c r="F47" l="1"/>
</calcChain>
</file>

<file path=xl/sharedStrings.xml><?xml version="1.0" encoding="utf-8"?>
<sst xmlns="http://schemas.openxmlformats.org/spreadsheetml/2006/main" count="125" uniqueCount="73">
  <si>
    <t>всего</t>
  </si>
  <si>
    <t>Объемы финансирования, в том числе по годам (руб.)</t>
  </si>
  <si>
    <t>Приложение № 2 к муниципальной программе</t>
  </si>
  <si>
    <t xml:space="preserve">«Комплексное развитие Устьянского муниципального </t>
  </si>
  <si>
    <t xml:space="preserve">округа и государственная поддержка </t>
  </si>
  <si>
    <t>социально ориентированных некоммерческих организаций»</t>
  </si>
  <si>
    <t>№ п/п</t>
  </si>
  <si>
    <t>Наименование мероприятия программы</t>
  </si>
  <si>
    <t>Ответственный исполнитель</t>
  </si>
  <si>
    <t>Срок начала/окончания работ</t>
  </si>
  <si>
    <t>Источники финансирования</t>
  </si>
  <si>
    <t>Ожидаемые результаты реализации мероприятия</t>
  </si>
  <si>
    <t>1.1.</t>
  </si>
  <si>
    <t>1.2.</t>
  </si>
  <si>
    <t>1.3.</t>
  </si>
  <si>
    <t xml:space="preserve">2.1. </t>
  </si>
  <si>
    <t>Итого по программе</t>
  </si>
  <si>
    <t>Федеральный бюджет</t>
  </si>
  <si>
    <t>Областной бюджет</t>
  </si>
  <si>
    <t xml:space="preserve">Внебюджетные средства </t>
  </si>
  <si>
    <t>Всего</t>
  </si>
  <si>
    <t>Организация и проведение мероприятий в поддержку деятельности НКО (в том числе семинары, тренинги, конференции, индивидуальные консультации)</t>
  </si>
  <si>
    <t xml:space="preserve">Перечень мероприятий муниципальной программы 
«Комплексное развитие Устьянского муниципального округа 
и государственная поддержка социально ориентированных некоммерческих организаций»
</t>
  </si>
  <si>
    <t xml:space="preserve">В том числе </t>
  </si>
  <si>
    <t>2024 г.</t>
  </si>
  <si>
    <t>2025 г.</t>
  </si>
  <si>
    <t xml:space="preserve">областной бюджет                    </t>
  </si>
  <si>
    <t xml:space="preserve">федеральный бюджет                  </t>
  </si>
  <si>
    <t xml:space="preserve">внебюджетные средства             </t>
  </si>
  <si>
    <t>Всего по программе,           в том числе</t>
  </si>
  <si>
    <t xml:space="preserve">Источники и направления финансирования       </t>
  </si>
  <si>
    <t xml:space="preserve">Объем финансирования, всего, руб.     </t>
  </si>
  <si>
    <t>Приложение № 3 к муниципальной программе</t>
  </si>
  <si>
    <t>Местный бюджет</t>
  </si>
  <si>
    <t xml:space="preserve">местный бюджет                   </t>
  </si>
  <si>
    <t>Развитие системы инициативного бюджетирования в муниципальных округах Архангельской области</t>
  </si>
  <si>
    <t>Администрация Устьянского муниципального округа в лице отдела по  организационной работе</t>
  </si>
  <si>
    <t xml:space="preserve">Администрация Устьянского муниципального округа в лице отдела по  организационной работе </t>
  </si>
  <si>
    <t>Распределение объемов финансирования программы по источникам, 
направлениям расходования средств и годам</t>
  </si>
  <si>
    <t>2024-2027</t>
  </si>
  <si>
    <t>1.4.</t>
  </si>
  <si>
    <t>3.1.</t>
  </si>
  <si>
    <t>Улучшение качества жизни населения путем реализации инициативных проектов (не менее 6 ед.в год)</t>
  </si>
  <si>
    <t>Поддержка НКО (печать муниципального вестника «Устьяны»): 1 организация.</t>
  </si>
  <si>
    <t>Повышение гражданской активности по решению местных проблем путем реализации проектов ТОС (68 проектов за весь период реализации программы).</t>
  </si>
  <si>
    <t>Публикации в СМИ информационных материалов</t>
  </si>
  <si>
    <r>
      <t>Повышение информированности населения с целью привлечения активных жителей для вовлечения в общественную деятельность (не менее 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</t>
    </r>
    <r>
      <rPr>
        <sz val="11"/>
        <color theme="1"/>
        <rFont val="Times New Roman"/>
        <family val="1"/>
        <charset val="204"/>
      </rPr>
      <t>ероприятия в год)</t>
    </r>
  </si>
  <si>
    <t xml:space="preserve">Повышение защиты интересов определенных социальных групп населения за счет  реализации проектов СО НКО (62 проекта за период действия программы)
</t>
  </si>
  <si>
    <t>2026 г.</t>
  </si>
  <si>
    <t>2027 г.</t>
  </si>
  <si>
    <t>Реализация муниципальной программы поддержки социально ориентированных некоммерческих организаций</t>
  </si>
  <si>
    <t>Финансовая поддержка социально ориентированных некоммерческий организаций</t>
  </si>
  <si>
    <t>Развитие территориальных общественных самоуправлений в Архангельской области</t>
  </si>
  <si>
    <t>1. Содействие развитию институтов гражданского общества, обеспечению  их эффективной  деятельности в процессе решения социально значимых  проблем территорий  Устьянского муниципального округа.</t>
  </si>
  <si>
    <t>2. Содействие развитию партнерских отношений между СО НКО, органами местной власти, предпринимательством, другими организациями, учреждениями, предприятиями в Устьянском муниципальном округе.</t>
  </si>
  <si>
    <t>3.Создание благоприятной среды и стимулов для формирования и развития территориального общественного самоуправления в Устьянском муниципальном округе Архангельской области.</t>
  </si>
  <si>
    <t>Приложение № 4 к муниципальной программе</t>
  </si>
  <si>
    <t>Порядок расчета целевых показателей муниципальной программы</t>
  </si>
  <si>
    <t>№</t>
  </si>
  <si>
    <t>Наименование цеоевого показателя</t>
  </si>
  <si>
    <t>Порядок расчета</t>
  </si>
  <si>
    <t>Источник информации</t>
  </si>
  <si>
    <t>Увеличение активных жителей, вовлеченных в деятельность общественного самоуправления</t>
  </si>
  <si>
    <t>Количество реализованных инициативных проектов</t>
  </si>
  <si>
    <t>Поддержка НКО в целях обеспечения муниципальных нужд</t>
  </si>
  <si>
    <t xml:space="preserve">Количество реализованных проектов СО НКО </t>
  </si>
  <si>
    <t>Количество реализованных проектов, направленных на развитие гражданской активности по решению местных проблем</t>
  </si>
  <si>
    <t>количесво вовлеченных жителей/ общее количество жителей Устьянского муниципального округа*100</t>
  </si>
  <si>
    <t>количество реализованных проектов/общее количество заявок*100</t>
  </si>
  <si>
    <t>Постановление администрации Устьянского муниципального округа о результатах конкурса</t>
  </si>
  <si>
    <t>Соглашение между администрацией Устьянского муниципального округа и Ассоциацией муниципальных образований Архангельской области</t>
  </si>
  <si>
    <t>Поддержка развития НКО путем сотрудничества и увеличения количества организаций (Сотрудничество с Ассоциацией муниципальных образований Архангельской области)-партнеров (не менее 1 в год)</t>
  </si>
  <si>
    <t>Проекты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</si>
</sst>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/>
    </xf>
    <xf numFmtId="164" fontId="17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9"/>
  <sheetViews>
    <sheetView view="pageBreakPreview" topLeftCell="A7" zoomScale="85" zoomScaleNormal="100" zoomScaleSheetLayoutView="85" workbookViewId="0">
      <pane ySplit="4" topLeftCell="A41" activePane="bottomLeft" state="frozen"/>
      <selection activeCell="A7" sqref="A7"/>
      <selection pane="bottomLeft" activeCell="F41" sqref="F41:J47"/>
    </sheetView>
  </sheetViews>
  <sheetFormatPr defaultRowHeight="15"/>
  <cols>
    <col min="1" max="1" width="7" style="8" customWidth="1"/>
    <col min="2" max="2" width="19.42578125" style="8" customWidth="1"/>
    <col min="3" max="3" width="16.7109375" style="8" customWidth="1"/>
    <col min="4" max="4" width="10.28515625" style="8" customWidth="1"/>
    <col min="5" max="5" width="17.5703125" style="18" customWidth="1"/>
    <col min="6" max="6" width="16.140625" style="12" bestFit="1" customWidth="1"/>
    <col min="7" max="9" width="16.85546875" style="8" bestFit="1" customWidth="1"/>
    <col min="10" max="10" width="16.85546875" style="9" bestFit="1" customWidth="1"/>
    <col min="11" max="11" width="19" style="8" customWidth="1"/>
    <col min="12" max="16384" width="9.140625" style="3"/>
  </cols>
  <sheetData>
    <row r="1" spans="1:11">
      <c r="K1" s="10" t="s">
        <v>2</v>
      </c>
    </row>
    <row r="2" spans="1:11">
      <c r="K2" s="10" t="s">
        <v>3</v>
      </c>
    </row>
    <row r="3" spans="1:11">
      <c r="K3" s="10" t="s">
        <v>4</v>
      </c>
    </row>
    <row r="4" spans="1:11">
      <c r="K4" s="10" t="s">
        <v>5</v>
      </c>
    </row>
    <row r="5" spans="1:11">
      <c r="K5" s="10"/>
    </row>
    <row r="6" spans="1:11" ht="69" customHeight="1">
      <c r="B6" s="55" t="s">
        <v>22</v>
      </c>
      <c r="C6" s="56"/>
      <c r="D6" s="56"/>
      <c r="E6" s="56"/>
      <c r="F6" s="56"/>
      <c r="G6" s="56"/>
      <c r="H6" s="56"/>
      <c r="I6" s="56"/>
      <c r="J6" s="56"/>
      <c r="K6" s="56"/>
    </row>
    <row r="7" spans="1:11">
      <c r="K7" s="10"/>
    </row>
    <row r="8" spans="1:11" ht="31.5" customHeight="1">
      <c r="A8" s="63" t="s">
        <v>6</v>
      </c>
      <c r="B8" s="63" t="s">
        <v>7</v>
      </c>
      <c r="C8" s="63" t="s">
        <v>8</v>
      </c>
      <c r="D8" s="63" t="s">
        <v>9</v>
      </c>
      <c r="E8" s="66" t="s">
        <v>10</v>
      </c>
      <c r="F8" s="65" t="s">
        <v>1</v>
      </c>
      <c r="G8" s="65"/>
      <c r="H8" s="65"/>
      <c r="I8" s="65"/>
      <c r="J8" s="65"/>
      <c r="K8" s="63" t="s">
        <v>11</v>
      </c>
    </row>
    <row r="9" spans="1:11" ht="33" customHeight="1">
      <c r="A9" s="63"/>
      <c r="B9" s="63"/>
      <c r="C9" s="63"/>
      <c r="D9" s="63"/>
      <c r="E9" s="66"/>
      <c r="F9" s="13" t="s">
        <v>0</v>
      </c>
      <c r="G9" s="4">
        <v>2024</v>
      </c>
      <c r="H9" s="4">
        <v>2025</v>
      </c>
      <c r="I9" s="4">
        <v>2026</v>
      </c>
      <c r="J9" s="5">
        <v>2027</v>
      </c>
      <c r="K9" s="63"/>
    </row>
    <row r="10" spans="1:11">
      <c r="A10" s="6">
        <v>1</v>
      </c>
      <c r="B10" s="6">
        <v>2</v>
      </c>
      <c r="C10" s="6">
        <v>3</v>
      </c>
      <c r="D10" s="6">
        <v>4</v>
      </c>
      <c r="E10" s="19">
        <v>5</v>
      </c>
      <c r="F10" s="14">
        <v>6</v>
      </c>
      <c r="G10" s="6">
        <v>7</v>
      </c>
      <c r="H10" s="6">
        <v>8</v>
      </c>
      <c r="I10" s="6">
        <v>9</v>
      </c>
      <c r="J10" s="7">
        <v>10</v>
      </c>
      <c r="K10" s="6">
        <v>13</v>
      </c>
    </row>
    <row r="11" spans="1:11" ht="30.75" customHeight="1">
      <c r="A11" s="64" t="s">
        <v>53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36" customHeight="1">
      <c r="A12" s="44" t="s">
        <v>12</v>
      </c>
      <c r="B12" s="44" t="s">
        <v>21</v>
      </c>
      <c r="C12" s="44" t="s">
        <v>36</v>
      </c>
      <c r="D12" s="44" t="s">
        <v>39</v>
      </c>
      <c r="E12" s="20" t="s">
        <v>20</v>
      </c>
      <c r="F12" s="15">
        <f>SUM(F13:F16)</f>
        <v>0</v>
      </c>
      <c r="G12" s="15">
        <f t="shared" ref="G12:J12" si="0">SUM(G13:G16)</f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44" t="s">
        <v>46</v>
      </c>
    </row>
    <row r="13" spans="1:11" ht="36" customHeight="1">
      <c r="A13" s="45"/>
      <c r="B13" s="45"/>
      <c r="C13" s="45"/>
      <c r="D13" s="45"/>
      <c r="E13" s="16" t="s">
        <v>17</v>
      </c>
      <c r="F13" s="15">
        <f>SUM(G13:J13)</f>
        <v>0</v>
      </c>
      <c r="G13" s="24">
        <v>0</v>
      </c>
      <c r="H13" s="24">
        <v>0</v>
      </c>
      <c r="I13" s="24">
        <v>0</v>
      </c>
      <c r="J13" s="24">
        <v>0</v>
      </c>
      <c r="K13" s="45"/>
    </row>
    <row r="14" spans="1:11" ht="36" customHeight="1">
      <c r="A14" s="45"/>
      <c r="B14" s="45"/>
      <c r="C14" s="45"/>
      <c r="D14" s="45"/>
      <c r="E14" s="16" t="s">
        <v>18</v>
      </c>
      <c r="F14" s="15">
        <f>SUM(G14:J14)</f>
        <v>0</v>
      </c>
      <c r="G14" s="24">
        <v>0</v>
      </c>
      <c r="H14" s="24">
        <v>0</v>
      </c>
      <c r="I14" s="24">
        <v>0</v>
      </c>
      <c r="J14" s="24">
        <v>0</v>
      </c>
      <c r="K14" s="45"/>
    </row>
    <row r="15" spans="1:11" ht="36" customHeight="1">
      <c r="A15" s="45"/>
      <c r="B15" s="45"/>
      <c r="C15" s="45"/>
      <c r="D15" s="45"/>
      <c r="E15" s="16" t="s">
        <v>33</v>
      </c>
      <c r="F15" s="15">
        <f>SUM(G15:J15)</f>
        <v>0</v>
      </c>
      <c r="G15" s="24">
        <v>0</v>
      </c>
      <c r="H15" s="24">
        <v>0</v>
      </c>
      <c r="I15" s="24">
        <v>0</v>
      </c>
      <c r="J15" s="24">
        <v>0</v>
      </c>
      <c r="K15" s="45"/>
    </row>
    <row r="16" spans="1:11" ht="36" customHeight="1">
      <c r="A16" s="46"/>
      <c r="B16" s="46"/>
      <c r="C16" s="46"/>
      <c r="D16" s="46"/>
      <c r="E16" s="16" t="s">
        <v>19</v>
      </c>
      <c r="F16" s="15">
        <f>SUM(G16:J16)</f>
        <v>0</v>
      </c>
      <c r="G16" s="24">
        <v>0</v>
      </c>
      <c r="H16" s="24">
        <v>0</v>
      </c>
      <c r="I16" s="24">
        <v>0</v>
      </c>
      <c r="J16" s="24">
        <v>0</v>
      </c>
      <c r="K16" s="46"/>
    </row>
    <row r="17" spans="1:11" ht="30" customHeight="1">
      <c r="A17" s="44" t="s">
        <v>13</v>
      </c>
      <c r="B17" s="49" t="s">
        <v>35</v>
      </c>
      <c r="C17" s="49" t="s">
        <v>36</v>
      </c>
      <c r="D17" s="49" t="s">
        <v>39</v>
      </c>
      <c r="E17" s="20" t="s">
        <v>20</v>
      </c>
      <c r="F17" s="15">
        <f>SUM(F18:F20)</f>
        <v>28000000</v>
      </c>
      <c r="G17" s="15">
        <f t="shared" ref="G17" si="1">SUM(G18:G20)</f>
        <v>7000000</v>
      </c>
      <c r="H17" s="15">
        <f t="shared" ref="H17" si="2">SUM(H18:H20)</f>
        <v>7000000</v>
      </c>
      <c r="I17" s="15">
        <f t="shared" ref="I17" si="3">SUM(I18:I20)</f>
        <v>7000000</v>
      </c>
      <c r="J17" s="15">
        <f t="shared" ref="J17" si="4">SUM(J18:J20)</f>
        <v>7000000</v>
      </c>
      <c r="K17" s="49" t="s">
        <v>42</v>
      </c>
    </row>
    <row r="18" spans="1:11" ht="30" customHeight="1">
      <c r="A18" s="45"/>
      <c r="B18" s="50"/>
      <c r="C18" s="50"/>
      <c r="D18" s="50"/>
      <c r="E18" s="16" t="s">
        <v>17</v>
      </c>
      <c r="F18" s="15">
        <f>SUM(G18:J18)</f>
        <v>0</v>
      </c>
      <c r="G18" s="24">
        <v>0</v>
      </c>
      <c r="H18" s="24">
        <v>0</v>
      </c>
      <c r="I18" s="24">
        <v>0</v>
      </c>
      <c r="J18" s="24">
        <v>0</v>
      </c>
      <c r="K18" s="50"/>
    </row>
    <row r="19" spans="1:11" ht="30">
      <c r="A19" s="45"/>
      <c r="B19" s="50"/>
      <c r="C19" s="50"/>
      <c r="D19" s="50"/>
      <c r="E19" s="16" t="s">
        <v>18</v>
      </c>
      <c r="F19" s="15">
        <f>SUM(G19:J19)</f>
        <v>24000000</v>
      </c>
      <c r="G19" s="24">
        <v>6000000</v>
      </c>
      <c r="H19" s="24">
        <v>6000000</v>
      </c>
      <c r="I19" s="24">
        <v>6000000</v>
      </c>
      <c r="J19" s="24">
        <v>6000000</v>
      </c>
      <c r="K19" s="50"/>
    </row>
    <row r="20" spans="1:11" ht="32.25" customHeight="1">
      <c r="A20" s="46"/>
      <c r="B20" s="51"/>
      <c r="C20" s="51"/>
      <c r="D20" s="51"/>
      <c r="E20" s="16" t="s">
        <v>33</v>
      </c>
      <c r="F20" s="15">
        <f>SUM(G20:J20)</f>
        <v>4000000</v>
      </c>
      <c r="G20" s="24">
        <v>1000000</v>
      </c>
      <c r="H20" s="24">
        <v>1000000</v>
      </c>
      <c r="I20" s="24">
        <v>1000000</v>
      </c>
      <c r="J20" s="24">
        <v>1000000</v>
      </c>
      <c r="K20" s="51"/>
    </row>
    <row r="21" spans="1:11" ht="33.75" customHeight="1">
      <c r="A21" s="47" t="s">
        <v>14</v>
      </c>
      <c r="B21" s="47" t="s">
        <v>45</v>
      </c>
      <c r="C21" s="47" t="s">
        <v>37</v>
      </c>
      <c r="D21" s="47" t="s">
        <v>39</v>
      </c>
      <c r="E21" s="20" t="s">
        <v>20</v>
      </c>
      <c r="F21" s="15">
        <f>SUM(F22:F25)</f>
        <v>280000</v>
      </c>
      <c r="G21" s="15">
        <f>SUM(G22:G25)</f>
        <v>70000</v>
      </c>
      <c r="H21" s="15">
        <f>SUM(H22:H25)</f>
        <v>70000</v>
      </c>
      <c r="I21" s="15">
        <f>SUM(I22:I25)</f>
        <v>70000</v>
      </c>
      <c r="J21" s="15">
        <f>SUM(J22:J25)</f>
        <v>70000</v>
      </c>
      <c r="K21" s="47" t="s">
        <v>43</v>
      </c>
    </row>
    <row r="22" spans="1:11" ht="33.75" customHeight="1">
      <c r="A22" s="47"/>
      <c r="B22" s="47"/>
      <c r="C22" s="47"/>
      <c r="D22" s="47"/>
      <c r="E22" s="16" t="s">
        <v>17</v>
      </c>
      <c r="F22" s="15">
        <f>SUM(G22:J22)</f>
        <v>0</v>
      </c>
      <c r="G22" s="24">
        <v>0</v>
      </c>
      <c r="H22" s="24">
        <v>0</v>
      </c>
      <c r="I22" s="24">
        <v>0</v>
      </c>
      <c r="J22" s="24">
        <v>0</v>
      </c>
      <c r="K22" s="47"/>
    </row>
    <row r="23" spans="1:11" ht="33.75" customHeight="1">
      <c r="A23" s="47"/>
      <c r="B23" s="47"/>
      <c r="C23" s="47"/>
      <c r="D23" s="47"/>
      <c r="E23" s="16" t="s">
        <v>18</v>
      </c>
      <c r="F23" s="15">
        <f>SUM(G23:J23)</f>
        <v>0</v>
      </c>
      <c r="G23" s="24">
        <v>0</v>
      </c>
      <c r="H23" s="24">
        <v>0</v>
      </c>
      <c r="I23" s="24">
        <v>0</v>
      </c>
      <c r="J23" s="24">
        <v>0</v>
      </c>
      <c r="K23" s="47"/>
    </row>
    <row r="24" spans="1:11" ht="48" customHeight="1">
      <c r="A24" s="47"/>
      <c r="B24" s="47"/>
      <c r="C24" s="47"/>
      <c r="D24" s="47"/>
      <c r="E24" s="16" t="s">
        <v>33</v>
      </c>
      <c r="F24" s="15">
        <f>SUM(G24:J24)</f>
        <v>280000</v>
      </c>
      <c r="G24" s="24">
        <v>70000</v>
      </c>
      <c r="H24" s="24">
        <v>70000</v>
      </c>
      <c r="I24" s="24">
        <v>70000</v>
      </c>
      <c r="J24" s="24">
        <v>70000</v>
      </c>
      <c r="K24" s="47"/>
    </row>
    <row r="25" spans="1:11" ht="33.75" customHeight="1">
      <c r="A25" s="47"/>
      <c r="B25" s="47"/>
      <c r="C25" s="47"/>
      <c r="D25" s="47"/>
      <c r="E25" s="16" t="s">
        <v>19</v>
      </c>
      <c r="F25" s="15">
        <f>SUM(G25:J25)</f>
        <v>0</v>
      </c>
      <c r="G25" s="24">
        <v>0</v>
      </c>
      <c r="H25" s="24">
        <v>0</v>
      </c>
      <c r="I25" s="24">
        <v>0</v>
      </c>
      <c r="J25" s="24">
        <v>0</v>
      </c>
      <c r="K25" s="47"/>
    </row>
    <row r="26" spans="1:11" ht="37.5" customHeight="1">
      <c r="A26" s="52" t="s">
        <v>40</v>
      </c>
      <c r="B26" s="44" t="s">
        <v>50</v>
      </c>
      <c r="C26" s="44" t="s">
        <v>37</v>
      </c>
      <c r="D26" s="44" t="s">
        <v>39</v>
      </c>
      <c r="E26" s="20" t="s">
        <v>20</v>
      </c>
      <c r="F26" s="15">
        <f>SUM(F27:F30)</f>
        <v>4768000</v>
      </c>
      <c r="G26" s="15">
        <f t="shared" ref="G26" si="5">SUM(G27:G30)</f>
        <v>1192000</v>
      </c>
      <c r="H26" s="15">
        <f t="shared" ref="H26" si="6">SUM(H27:H30)</f>
        <v>1192000</v>
      </c>
      <c r="I26" s="15">
        <f t="shared" ref="I26" si="7">SUM(I27:I30)</f>
        <v>1192000</v>
      </c>
      <c r="J26" s="15">
        <f t="shared" ref="J26" si="8">SUM(J27:J30)</f>
        <v>1192000</v>
      </c>
      <c r="K26" s="44" t="s">
        <v>47</v>
      </c>
    </row>
    <row r="27" spans="1:11" ht="37.5" customHeight="1">
      <c r="A27" s="53"/>
      <c r="B27" s="45"/>
      <c r="C27" s="45"/>
      <c r="D27" s="45"/>
      <c r="E27" s="16" t="s">
        <v>17</v>
      </c>
      <c r="F27" s="15">
        <f>SUM(G27:J27)</f>
        <v>0</v>
      </c>
      <c r="G27" s="24">
        <v>0</v>
      </c>
      <c r="H27" s="24">
        <v>0</v>
      </c>
      <c r="I27" s="24">
        <v>0</v>
      </c>
      <c r="J27" s="24">
        <v>0</v>
      </c>
      <c r="K27" s="45"/>
    </row>
    <row r="28" spans="1:11" ht="37.5" customHeight="1">
      <c r="A28" s="53"/>
      <c r="B28" s="45"/>
      <c r="C28" s="45"/>
      <c r="D28" s="45"/>
      <c r="E28" s="16" t="s">
        <v>18</v>
      </c>
      <c r="F28" s="15">
        <f>SUM(G28:J28)</f>
        <v>1568000</v>
      </c>
      <c r="G28" s="24">
        <v>392000</v>
      </c>
      <c r="H28" s="24">
        <v>392000</v>
      </c>
      <c r="I28" s="24">
        <v>392000</v>
      </c>
      <c r="J28" s="24">
        <v>392000</v>
      </c>
      <c r="K28" s="45"/>
    </row>
    <row r="29" spans="1:11" ht="37.5" customHeight="1">
      <c r="A29" s="53"/>
      <c r="B29" s="45"/>
      <c r="C29" s="45"/>
      <c r="D29" s="45"/>
      <c r="E29" s="16" t="s">
        <v>33</v>
      </c>
      <c r="F29" s="15">
        <f>SUM(G29:J29)</f>
        <v>2000000</v>
      </c>
      <c r="G29" s="24">
        <v>500000</v>
      </c>
      <c r="H29" s="24">
        <v>500000</v>
      </c>
      <c r="I29" s="24">
        <v>500000</v>
      </c>
      <c r="J29" s="24">
        <v>500000</v>
      </c>
      <c r="K29" s="45"/>
    </row>
    <row r="30" spans="1:11" ht="37.5" customHeight="1">
      <c r="A30" s="54"/>
      <c r="B30" s="46"/>
      <c r="C30" s="46"/>
      <c r="D30" s="46"/>
      <c r="E30" s="16" t="s">
        <v>19</v>
      </c>
      <c r="F30" s="15">
        <f>SUM(G30:J30)</f>
        <v>1200000</v>
      </c>
      <c r="G30" s="24">
        <v>300000</v>
      </c>
      <c r="H30" s="24">
        <v>300000</v>
      </c>
      <c r="I30" s="24">
        <v>300000</v>
      </c>
      <c r="J30" s="24">
        <v>300000</v>
      </c>
      <c r="K30" s="46"/>
    </row>
    <row r="31" spans="1:11" ht="33" customHeight="1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</row>
    <row r="32" spans="1:11" ht="38.25" customHeight="1">
      <c r="A32" s="47" t="s">
        <v>15</v>
      </c>
      <c r="B32" s="47" t="s">
        <v>51</v>
      </c>
      <c r="C32" s="47" t="s">
        <v>36</v>
      </c>
      <c r="D32" s="47" t="s">
        <v>39</v>
      </c>
      <c r="E32" s="20" t="s">
        <v>20</v>
      </c>
      <c r="F32" s="15">
        <f>SUM(F33:F36)</f>
        <v>300000</v>
      </c>
      <c r="G32" s="15">
        <f t="shared" ref="G32" si="9">SUM(G33:G36)</f>
        <v>75000</v>
      </c>
      <c r="H32" s="15">
        <f t="shared" ref="H32" si="10">SUM(H33:H36)</f>
        <v>75000</v>
      </c>
      <c r="I32" s="15">
        <f t="shared" ref="I32" si="11">SUM(I33:I36)</f>
        <v>75000</v>
      </c>
      <c r="J32" s="15">
        <f t="shared" ref="J32" si="12">SUM(J33:J36)</f>
        <v>75000</v>
      </c>
      <c r="K32" s="48" t="s">
        <v>71</v>
      </c>
    </row>
    <row r="33" spans="1:11" ht="38.25" customHeight="1">
      <c r="A33" s="47"/>
      <c r="B33" s="47"/>
      <c r="C33" s="47"/>
      <c r="D33" s="47"/>
      <c r="E33" s="16" t="s">
        <v>17</v>
      </c>
      <c r="F33" s="15">
        <f>SUM(G33:J33)</f>
        <v>0</v>
      </c>
      <c r="G33" s="24">
        <v>0</v>
      </c>
      <c r="H33" s="24">
        <v>0</v>
      </c>
      <c r="I33" s="24">
        <v>0</v>
      </c>
      <c r="J33" s="24">
        <v>0</v>
      </c>
      <c r="K33" s="48"/>
    </row>
    <row r="34" spans="1:11" ht="38.25" customHeight="1">
      <c r="A34" s="47"/>
      <c r="B34" s="47"/>
      <c r="C34" s="47"/>
      <c r="D34" s="47"/>
      <c r="E34" s="16" t="s">
        <v>18</v>
      </c>
      <c r="F34" s="15">
        <f>SUM(G34:J34)</f>
        <v>0</v>
      </c>
      <c r="G34" s="24">
        <v>0</v>
      </c>
      <c r="H34" s="24">
        <v>0</v>
      </c>
      <c r="I34" s="24">
        <v>0</v>
      </c>
      <c r="J34" s="24">
        <v>0</v>
      </c>
      <c r="K34" s="48"/>
    </row>
    <row r="35" spans="1:11" ht="38.25" customHeight="1">
      <c r="A35" s="47"/>
      <c r="B35" s="47"/>
      <c r="C35" s="47"/>
      <c r="D35" s="47"/>
      <c r="E35" s="16" t="s">
        <v>33</v>
      </c>
      <c r="F35" s="15">
        <f>SUM(G35:J35)</f>
        <v>300000</v>
      </c>
      <c r="G35" s="24">
        <v>75000</v>
      </c>
      <c r="H35" s="24">
        <v>75000</v>
      </c>
      <c r="I35" s="24">
        <v>75000</v>
      </c>
      <c r="J35" s="24">
        <v>75000</v>
      </c>
      <c r="K35" s="48"/>
    </row>
    <row r="36" spans="1:11" ht="38.25" customHeight="1">
      <c r="A36" s="47"/>
      <c r="B36" s="47"/>
      <c r="C36" s="47"/>
      <c r="D36" s="47"/>
      <c r="E36" s="16" t="s">
        <v>19</v>
      </c>
      <c r="F36" s="15">
        <f>SUM(G36:J36)</f>
        <v>0</v>
      </c>
      <c r="G36" s="24">
        <v>0</v>
      </c>
      <c r="H36" s="24">
        <v>0</v>
      </c>
      <c r="I36" s="24">
        <v>0</v>
      </c>
      <c r="J36" s="24">
        <v>0</v>
      </c>
      <c r="K36" s="48"/>
    </row>
    <row r="37" spans="1:11">
      <c r="A37" s="67" t="s">
        <v>55</v>
      </c>
      <c r="B37" s="68"/>
      <c r="C37" s="68"/>
      <c r="D37" s="68"/>
      <c r="E37" s="68"/>
      <c r="F37" s="68"/>
      <c r="G37" s="68"/>
      <c r="H37" s="68"/>
      <c r="I37" s="68"/>
      <c r="J37" s="68"/>
      <c r="K37" s="69"/>
    </row>
    <row r="38" spans="1:11" ht="32.25" customHeight="1">
      <c r="A38" s="47" t="s">
        <v>41</v>
      </c>
      <c r="B38" s="47" t="s">
        <v>52</v>
      </c>
      <c r="C38" s="47" t="s">
        <v>36</v>
      </c>
      <c r="D38" s="47" t="s">
        <v>39</v>
      </c>
      <c r="E38" s="20" t="s">
        <v>20</v>
      </c>
      <c r="F38" s="15">
        <f>SUM(F39:F42)</f>
        <v>10100000</v>
      </c>
      <c r="G38" s="15">
        <f t="shared" ref="G38" si="13">SUM(G39:G42)</f>
        <v>2450000</v>
      </c>
      <c r="H38" s="15">
        <f t="shared" ref="H38" si="14">SUM(H39:H42)</f>
        <v>2500000</v>
      </c>
      <c r="I38" s="15">
        <f t="shared" ref="I38" si="15">SUM(I39:I42)</f>
        <v>2550000</v>
      </c>
      <c r="J38" s="15">
        <f t="shared" ref="J38" si="16">SUM(J39:J42)</f>
        <v>2600000</v>
      </c>
      <c r="K38" s="48" t="s">
        <v>44</v>
      </c>
    </row>
    <row r="39" spans="1:11" ht="32.25" customHeight="1">
      <c r="A39" s="47"/>
      <c r="B39" s="47"/>
      <c r="C39" s="47"/>
      <c r="D39" s="47"/>
      <c r="E39" s="16" t="s">
        <v>17</v>
      </c>
      <c r="F39" s="15">
        <f>SUM(G39:J39)</f>
        <v>0</v>
      </c>
      <c r="G39" s="24">
        <v>0</v>
      </c>
      <c r="H39" s="24">
        <v>0</v>
      </c>
      <c r="I39" s="24">
        <v>0</v>
      </c>
      <c r="J39" s="24">
        <v>0</v>
      </c>
      <c r="K39" s="48"/>
    </row>
    <row r="40" spans="1:11" ht="32.25" customHeight="1">
      <c r="A40" s="47"/>
      <c r="B40" s="47"/>
      <c r="C40" s="47"/>
      <c r="D40" s="47"/>
      <c r="E40" s="16" t="s">
        <v>18</v>
      </c>
      <c r="F40" s="15">
        <f>SUM(G40:J40)</f>
        <v>6000000</v>
      </c>
      <c r="G40" s="24">
        <v>1500000</v>
      </c>
      <c r="H40" s="24">
        <v>1500000</v>
      </c>
      <c r="I40" s="24">
        <v>1500000</v>
      </c>
      <c r="J40" s="24">
        <v>1500000</v>
      </c>
      <c r="K40" s="48"/>
    </row>
    <row r="41" spans="1:11" ht="32.25" customHeight="1">
      <c r="A41" s="47"/>
      <c r="B41" s="47"/>
      <c r="C41" s="47"/>
      <c r="D41" s="47"/>
      <c r="E41" s="16" t="s">
        <v>33</v>
      </c>
      <c r="F41" s="36">
        <f>SUM(G41:J41)</f>
        <v>2600000</v>
      </c>
      <c r="G41" s="37">
        <v>650000</v>
      </c>
      <c r="H41" s="37">
        <v>650000</v>
      </c>
      <c r="I41" s="37">
        <v>650000</v>
      </c>
      <c r="J41" s="37">
        <v>650000</v>
      </c>
      <c r="K41" s="48"/>
    </row>
    <row r="42" spans="1:11" ht="32.25" customHeight="1">
      <c r="A42" s="47"/>
      <c r="B42" s="47"/>
      <c r="C42" s="47"/>
      <c r="D42" s="47"/>
      <c r="E42" s="16" t="s">
        <v>19</v>
      </c>
      <c r="F42" s="36">
        <f>SUM(G42:J42)</f>
        <v>1500000</v>
      </c>
      <c r="G42" s="37">
        <v>300000</v>
      </c>
      <c r="H42" s="37">
        <v>350000</v>
      </c>
      <c r="I42" s="37">
        <v>400000</v>
      </c>
      <c r="J42" s="37">
        <v>450000</v>
      </c>
      <c r="K42" s="48"/>
    </row>
    <row r="43" spans="1:11" ht="35.25" customHeight="1">
      <c r="A43" s="57" t="s">
        <v>16</v>
      </c>
      <c r="B43" s="58"/>
      <c r="C43" s="58"/>
      <c r="D43" s="59"/>
      <c r="E43" s="21" t="s">
        <v>17</v>
      </c>
      <c r="F43" s="38">
        <f>SUM(G43:J43)</f>
        <v>0</v>
      </c>
      <c r="G43" s="39">
        <f>G13+G18+G22+G27+G33+G39</f>
        <v>0</v>
      </c>
      <c r="H43" s="39">
        <f t="shared" ref="H43:J43" si="17">H13+H18+H22+H27+H33+H39</f>
        <v>0</v>
      </c>
      <c r="I43" s="39">
        <f t="shared" si="17"/>
        <v>0</v>
      </c>
      <c r="J43" s="39">
        <f t="shared" si="17"/>
        <v>0</v>
      </c>
      <c r="K43" s="70"/>
    </row>
    <row r="44" spans="1:11" ht="30">
      <c r="A44" s="57"/>
      <c r="B44" s="58"/>
      <c r="C44" s="58"/>
      <c r="D44" s="59"/>
      <c r="E44" s="22" t="s">
        <v>18</v>
      </c>
      <c r="F44" s="40">
        <f t="shared" ref="F44:F47" si="18">SUM(G44:J44)</f>
        <v>31568000</v>
      </c>
      <c r="G44" s="39">
        <f>G14+G19+G23+G28+G34+G40</f>
        <v>7892000</v>
      </c>
      <c r="H44" s="39">
        <f t="shared" ref="H44:J44" si="19">H14+H19+H23+H28+H34+H40</f>
        <v>7892000</v>
      </c>
      <c r="I44" s="39">
        <f t="shared" si="19"/>
        <v>7892000</v>
      </c>
      <c r="J44" s="39">
        <f t="shared" si="19"/>
        <v>7892000</v>
      </c>
      <c r="K44" s="71"/>
    </row>
    <row r="45" spans="1:11" ht="26.25" customHeight="1">
      <c r="A45" s="57"/>
      <c r="B45" s="58"/>
      <c r="C45" s="58"/>
      <c r="D45" s="59"/>
      <c r="E45" s="22" t="s">
        <v>33</v>
      </c>
      <c r="F45" s="40">
        <f t="shared" si="18"/>
        <v>9180000</v>
      </c>
      <c r="G45" s="39">
        <f>G15+G20+G24+G29+G35+G41</f>
        <v>2295000</v>
      </c>
      <c r="H45" s="39">
        <f t="shared" ref="H45:J45" si="20">H15+H20+H24+H29+H35+H41</f>
        <v>2295000</v>
      </c>
      <c r="I45" s="39">
        <f t="shared" si="20"/>
        <v>2295000</v>
      </c>
      <c r="J45" s="39">
        <f t="shared" si="20"/>
        <v>2295000</v>
      </c>
      <c r="K45" s="71"/>
    </row>
    <row r="46" spans="1:11" ht="30">
      <c r="A46" s="57"/>
      <c r="B46" s="58"/>
      <c r="C46" s="58"/>
      <c r="D46" s="59"/>
      <c r="E46" s="22" t="s">
        <v>19</v>
      </c>
      <c r="F46" s="40">
        <f t="shared" si="18"/>
        <v>2700000</v>
      </c>
      <c r="G46" s="39">
        <f>G16+G25+G30+G36+G42</f>
        <v>600000</v>
      </c>
      <c r="H46" s="39">
        <f t="shared" ref="H46:J46" si="21">H16+H25+H30+H36+H42</f>
        <v>650000</v>
      </c>
      <c r="I46" s="39">
        <f t="shared" si="21"/>
        <v>700000</v>
      </c>
      <c r="J46" s="39">
        <f t="shared" si="21"/>
        <v>750000</v>
      </c>
      <c r="K46" s="71"/>
    </row>
    <row r="47" spans="1:11" ht="15.75" thickBot="1">
      <c r="A47" s="60"/>
      <c r="B47" s="61"/>
      <c r="C47" s="61"/>
      <c r="D47" s="62"/>
      <c r="E47" s="23" t="s">
        <v>20</v>
      </c>
      <c r="F47" s="41">
        <f t="shared" si="18"/>
        <v>43448000</v>
      </c>
      <c r="G47" s="42">
        <f t="shared" ref="G47:J47" si="22">SUM(G43:G46)</f>
        <v>10787000</v>
      </c>
      <c r="H47" s="42">
        <f t="shared" si="22"/>
        <v>10837000</v>
      </c>
      <c r="I47" s="42">
        <f t="shared" si="22"/>
        <v>10887000</v>
      </c>
      <c r="J47" s="43">
        <f t="shared" si="22"/>
        <v>10937000</v>
      </c>
      <c r="K47" s="72"/>
    </row>
    <row r="48" spans="1:11">
      <c r="J48" s="11"/>
    </row>
    <row r="49" spans="10:10">
      <c r="J49" s="11"/>
    </row>
  </sheetData>
  <mergeCells count="43">
    <mergeCell ref="B6:K6"/>
    <mergeCell ref="A43:D47"/>
    <mergeCell ref="K8:K9"/>
    <mergeCell ref="A11:K11"/>
    <mergeCell ref="F8:J8"/>
    <mergeCell ref="E8:E9"/>
    <mergeCell ref="A8:A9"/>
    <mergeCell ref="B8:B9"/>
    <mergeCell ref="C8:C9"/>
    <mergeCell ref="D8:D9"/>
    <mergeCell ref="A31:K31"/>
    <mergeCell ref="A37:K37"/>
    <mergeCell ref="K43:K47"/>
    <mergeCell ref="A17:A20"/>
    <mergeCell ref="B17:B20"/>
    <mergeCell ref="C17:C20"/>
    <mergeCell ref="D17:D20"/>
    <mergeCell ref="K17:K20"/>
    <mergeCell ref="A26:A30"/>
    <mergeCell ref="B26:B30"/>
    <mergeCell ref="C26:C30"/>
    <mergeCell ref="D26:D30"/>
    <mergeCell ref="K26:K30"/>
    <mergeCell ref="A21:A25"/>
    <mergeCell ref="B21:B25"/>
    <mergeCell ref="C21:C25"/>
    <mergeCell ref="D21:D25"/>
    <mergeCell ref="K21:K25"/>
    <mergeCell ref="A38:A42"/>
    <mergeCell ref="B38:B42"/>
    <mergeCell ref="C38:C42"/>
    <mergeCell ref="D38:D42"/>
    <mergeCell ref="K38:K42"/>
    <mergeCell ref="A32:A36"/>
    <mergeCell ref="B32:B36"/>
    <mergeCell ref="C32:C36"/>
    <mergeCell ref="D32:D36"/>
    <mergeCell ref="K32:K36"/>
    <mergeCell ref="K12:K16"/>
    <mergeCell ref="D12:D16"/>
    <mergeCell ref="C12:C16"/>
    <mergeCell ref="B12:B16"/>
    <mergeCell ref="A12:A16"/>
  </mergeCells>
  <pageMargins left="0.39370078740157483" right="0.19685039370078741" top="0.19685039370078741" bottom="0.19685039370078741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"/>
  <sheetViews>
    <sheetView topLeftCell="A4" workbookViewId="0">
      <selection activeCell="A10" sqref="A10:F14"/>
    </sheetView>
  </sheetViews>
  <sheetFormatPr defaultRowHeight="15"/>
  <cols>
    <col min="1" max="1" width="23.42578125" style="3" customWidth="1"/>
    <col min="2" max="2" width="22.140625" style="3" customWidth="1"/>
    <col min="3" max="6" width="20.28515625" style="3" customWidth="1"/>
    <col min="7" max="16384" width="9.140625" style="3"/>
  </cols>
  <sheetData>
    <row r="1" spans="1:6">
      <c r="F1" s="1" t="s">
        <v>32</v>
      </c>
    </row>
    <row r="2" spans="1:6">
      <c r="F2" s="1" t="s">
        <v>3</v>
      </c>
    </row>
    <row r="3" spans="1:6">
      <c r="F3" s="1" t="s">
        <v>4</v>
      </c>
    </row>
    <row r="4" spans="1:6">
      <c r="F4" s="1" t="s">
        <v>5</v>
      </c>
    </row>
    <row r="5" spans="1:6">
      <c r="F5" s="1"/>
    </row>
    <row r="6" spans="1:6" ht="39.75" customHeight="1">
      <c r="A6" s="55" t="s">
        <v>38</v>
      </c>
      <c r="B6" s="56"/>
      <c r="C6" s="56"/>
      <c r="D6" s="56"/>
      <c r="E6" s="56"/>
      <c r="F6" s="56"/>
    </row>
    <row r="8" spans="1:6" ht="31.5" customHeight="1">
      <c r="A8" s="73" t="s">
        <v>30</v>
      </c>
      <c r="B8" s="73" t="s">
        <v>31</v>
      </c>
      <c r="C8" s="75" t="s">
        <v>23</v>
      </c>
      <c r="D8" s="75"/>
      <c r="E8" s="75"/>
      <c r="F8" s="75"/>
    </row>
    <row r="9" spans="1:6" ht="16.5" thickBot="1">
      <c r="A9" s="74"/>
      <c r="B9" s="74"/>
      <c r="C9" s="17" t="s">
        <v>24</v>
      </c>
      <c r="D9" s="17" t="s">
        <v>25</v>
      </c>
      <c r="E9" s="2" t="s">
        <v>48</v>
      </c>
      <c r="F9" s="2" t="s">
        <v>49</v>
      </c>
    </row>
    <row r="10" spans="1:6" ht="35.1" customHeight="1" thickBot="1">
      <c r="A10" s="30" t="s">
        <v>29</v>
      </c>
      <c r="B10" s="31">
        <f>SUM(C10:F10)</f>
        <v>43448000</v>
      </c>
      <c r="C10" s="32">
        <f>SUM(C11:C14)</f>
        <v>10787000</v>
      </c>
      <c r="D10" s="32">
        <f t="shared" ref="D10:F10" si="0">SUM(D11:D14)</f>
        <v>10837000</v>
      </c>
      <c r="E10" s="32">
        <f t="shared" si="0"/>
        <v>10887000</v>
      </c>
      <c r="F10" s="32">
        <f t="shared" si="0"/>
        <v>10937000</v>
      </c>
    </row>
    <row r="11" spans="1:6" ht="35.1" customHeight="1">
      <c r="A11" s="26" t="s">
        <v>27</v>
      </c>
      <c r="B11" s="33">
        <f>SUM(C11:F11)</f>
        <v>0</v>
      </c>
      <c r="C11" s="25">
        <v>0</v>
      </c>
      <c r="D11" s="25">
        <v>0</v>
      </c>
      <c r="E11" s="25">
        <v>0</v>
      </c>
      <c r="F11" s="25">
        <v>0</v>
      </c>
    </row>
    <row r="12" spans="1:6" ht="35.1" customHeight="1">
      <c r="A12" s="26" t="s">
        <v>26</v>
      </c>
      <c r="B12" s="33">
        <f>SUM(C12:F12)</f>
        <v>31568000</v>
      </c>
      <c r="C12" s="25">
        <v>7892000</v>
      </c>
      <c r="D12" s="25">
        <v>7892000</v>
      </c>
      <c r="E12" s="25">
        <v>7892000</v>
      </c>
      <c r="F12" s="25">
        <v>7892000</v>
      </c>
    </row>
    <row r="13" spans="1:6" ht="35.1" customHeight="1">
      <c r="A13" s="34" t="s">
        <v>34</v>
      </c>
      <c r="B13" s="33">
        <f t="shared" ref="B13:B14" si="1">SUM(C13:F13)</f>
        <v>9180000</v>
      </c>
      <c r="C13" s="35">
        <v>2295000</v>
      </c>
      <c r="D13" s="35">
        <v>2295000</v>
      </c>
      <c r="E13" s="35">
        <v>2295000</v>
      </c>
      <c r="F13" s="35">
        <v>2295000</v>
      </c>
    </row>
    <row r="14" spans="1:6" ht="35.1" customHeight="1">
      <c r="A14" s="26" t="s">
        <v>28</v>
      </c>
      <c r="B14" s="33">
        <f t="shared" si="1"/>
        <v>2700000</v>
      </c>
      <c r="C14" s="25">
        <v>600000</v>
      </c>
      <c r="D14" s="25">
        <v>650000</v>
      </c>
      <c r="E14" s="25">
        <v>700000</v>
      </c>
      <c r="F14" s="25">
        <v>750000</v>
      </c>
    </row>
  </sheetData>
  <mergeCells count="4">
    <mergeCell ref="A8:A9"/>
    <mergeCell ref="B8:B9"/>
    <mergeCell ref="A6:F6"/>
    <mergeCell ref="C8:F8"/>
  </mergeCells>
  <pageMargins left="0.39370078740157483" right="0.19685039370078741" top="0.19685039370078741" bottom="0.19685039370078741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3"/>
  <sheetViews>
    <sheetView tabSelected="1" workbookViewId="0">
      <selection activeCell="D10" sqref="D10"/>
    </sheetView>
  </sheetViews>
  <sheetFormatPr defaultRowHeight="15"/>
  <cols>
    <col min="1" max="1" width="7.140625" style="3" customWidth="1"/>
    <col min="2" max="2" width="39.5703125" style="3" customWidth="1"/>
    <col min="3" max="4" width="30.85546875" style="3" customWidth="1"/>
    <col min="5" max="16384" width="9.140625" style="3"/>
  </cols>
  <sheetData>
    <row r="1" spans="1:4">
      <c r="D1" s="1" t="s">
        <v>56</v>
      </c>
    </row>
    <row r="2" spans="1:4">
      <c r="D2" s="1" t="s">
        <v>3</v>
      </c>
    </row>
    <row r="3" spans="1:4">
      <c r="D3" s="1" t="s">
        <v>4</v>
      </c>
    </row>
    <row r="4" spans="1:4">
      <c r="D4" s="1" t="s">
        <v>5</v>
      </c>
    </row>
    <row r="5" spans="1:4">
      <c r="D5" s="1"/>
    </row>
    <row r="6" spans="1:4" ht="16.5">
      <c r="A6" s="55" t="s">
        <v>57</v>
      </c>
      <c r="B6" s="56"/>
      <c r="C6" s="56"/>
      <c r="D6" s="56"/>
    </row>
    <row r="8" spans="1:4" s="12" customFormat="1" ht="31.5" customHeight="1">
      <c r="A8" s="27" t="s">
        <v>58</v>
      </c>
      <c r="B8" s="27" t="s">
        <v>59</v>
      </c>
      <c r="C8" s="27" t="s">
        <v>60</v>
      </c>
      <c r="D8" s="27" t="s">
        <v>61</v>
      </c>
    </row>
    <row r="9" spans="1:4" ht="63">
      <c r="A9" s="28" t="s">
        <v>12</v>
      </c>
      <c r="B9" s="29" t="s">
        <v>62</v>
      </c>
      <c r="C9" s="25" t="s">
        <v>67</v>
      </c>
      <c r="D9" s="25" t="s">
        <v>72</v>
      </c>
    </row>
    <row r="10" spans="1:4" ht="63">
      <c r="A10" s="26" t="s">
        <v>13</v>
      </c>
      <c r="B10" s="29" t="s">
        <v>63</v>
      </c>
      <c r="C10" s="25"/>
      <c r="D10" s="25" t="s">
        <v>69</v>
      </c>
    </row>
    <row r="11" spans="1:4" ht="94.5">
      <c r="A11" s="26" t="s">
        <v>14</v>
      </c>
      <c r="B11" s="29" t="s">
        <v>64</v>
      </c>
      <c r="C11" s="25"/>
      <c r="D11" s="25" t="s">
        <v>70</v>
      </c>
    </row>
    <row r="12" spans="1:4" ht="63">
      <c r="A12" s="26" t="s">
        <v>40</v>
      </c>
      <c r="B12" s="29" t="s">
        <v>65</v>
      </c>
      <c r="C12" s="25" t="s">
        <v>68</v>
      </c>
      <c r="D12" s="25" t="s">
        <v>69</v>
      </c>
    </row>
    <row r="13" spans="1:4" ht="63">
      <c r="A13" s="26" t="s">
        <v>41</v>
      </c>
      <c r="B13" s="29" t="s">
        <v>66</v>
      </c>
      <c r="C13" s="25" t="s">
        <v>68</v>
      </c>
      <c r="D13" s="25" t="s">
        <v>69</v>
      </c>
    </row>
  </sheetData>
  <mergeCells count="1">
    <mergeCell ref="A6:D6"/>
  </mergeCells>
  <pageMargins left="0.39370078740157483" right="0.19685039370078741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Приложение2</vt:lpstr>
      <vt:lpstr>Приложение 3</vt:lpstr>
      <vt:lpstr>Приложение 4</vt:lpstr>
      <vt:lpstr>Приложение2!Область_печати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2023-06-16T08:26:53Z</cp:lastPrinted>
  <dcterms:created xsi:type="dcterms:W3CDTF">2022-11-12T09:17:17Z</dcterms:created>
  <dcterms:modified xsi:type="dcterms:W3CDTF">2023-10-11T05:39:53Z</dcterms:modified>
</cp:coreProperties>
</file>