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'Прил.1'!$7:$9</definedName>
    <definedName name="_xlnm.Print_Area" localSheetId="0">'Прил.1'!$B$2:$F$42</definedName>
  </definedNames>
  <calcPr fullCalcOnLoad="1"/>
</workbook>
</file>

<file path=xl/sharedStrings.xml><?xml version="1.0" encoding="utf-8"?>
<sst xmlns="http://schemas.openxmlformats.org/spreadsheetml/2006/main" count="69" uniqueCount="67">
  <si>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</si>
  <si>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</si>
  <si>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</si>
  <si>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</si>
  <si>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</si>
  <si>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</si>
  <si>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</si>
  <si>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</si>
  <si>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</si>
  <si>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</si>
  <si>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</si>
  <si>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</si>
  <si>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</si>
  <si>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</si>
  <si>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</si>
  <si>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</si>
  <si>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</si>
  <si>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</si>
  <si>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</si>
  <si>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</si>
  <si>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</si>
  <si>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</si>
  <si>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</si>
  <si>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</si>
  <si>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</si>
  <si>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</si>
  <si>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</si>
  <si>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</si>
  <si>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</si>
  <si>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</si>
  <si>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</si>
  <si>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</si>
  <si>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</si>
  <si>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</si>
  <si>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</si>
  <si>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</si>
  <si>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</si>
  <si>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</si>
  <si>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</si>
  <si>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</si>
  <si>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</si>
  <si>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</si>
  <si>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</si>
  <si>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</si>
  <si>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</si>
  <si>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</si>
  <si>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</si>
  <si>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</si>
  <si>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</si>
  <si>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</si>
  <si>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</si>
  <si>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</si>
  <si>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</si>
  <si>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</si>
  <si>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</si>
  <si>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</si>
  <si>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</si>
  <si>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</si>
  <si>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</si>
  <si>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</si>
  <si>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</si>
  <si>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</si>
  <si>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</si>
  <si>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</si>
  <si>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___ от 26 января  2024 года </t>
  </si>
  <si>
    <t xml:space="preserve">Приложение №2 к решению сессии              первого созыва Собрания депутатов                             № ___ от 16 февраля  2024 года </t>
  </si>
  <si>
    <t xml:space="preserve">Приложение №2 к решению сессии              первого созыва Собрания депутатов                             № ___ от 22 марта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</si>
</sst>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 shrinkToFit="1"/>
    </xf>
    <xf numFmtId="49" fontId="0" fillId="0" borderId="14" xfId="0" applyNumberFormat="1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workbookViewId="0" topLeftCell="A31">
      <selection activeCell="F49" sqref="F49"/>
    </sheetView>
  </sheetViews>
  <sheetFormatPr defaultColWidth="9.00390625" defaultRowHeight="12.75" outlineLevelCol="1"/>
  <cols>
    <col min="1" max="1" width="2.00390625" style="0" customWidth="1"/>
    <col min="2" max="2" width="51.50390625" style="0" customWidth="1"/>
    <col min="3" max="3" width="27.375" style="0" customWidth="1"/>
    <col min="4" max="5" width="20.875" style="0" customWidth="1" outlineLevel="1"/>
    <col min="6" max="6" width="21.50390625" style="9" customWidth="1"/>
    <col min="7" max="7" width="15.00390625" style="0" customWidth="1"/>
    <col min="8" max="8" width="15.50390625" style="0" customWidth="1"/>
    <col min="9" max="9" width="16.375" style="0" customWidth="1"/>
  </cols>
  <sheetData>
    <row r="1" spans="5:6" ht="42" customHeight="1">
      <c r="E1" s="70" t="s">
        <v>66</v>
      </c>
      <c r="F1" s="70"/>
    </row>
    <row r="2" spans="5:6" ht="39.75" customHeight="1">
      <c r="E2" s="70" t="s">
        <v>65</v>
      </c>
      <c r="F2" s="70"/>
    </row>
    <row r="3" spans="5:6" ht="54.75" customHeight="1">
      <c r="E3" s="70" t="s">
        <v>64</v>
      </c>
      <c r="F3" s="70"/>
    </row>
    <row r="4" spans="5:6" ht="43.5" customHeight="1">
      <c r="E4" s="70" t="s">
        <v>63</v>
      </c>
      <c r="F4" s="70"/>
    </row>
    <row r="5" spans="2:6" ht="33.75" customHeight="1">
      <c r="B5" s="71" t="s">
        <v>49</v>
      </c>
      <c r="C5" s="71"/>
      <c r="D5" s="71"/>
      <c r="E5" s="71"/>
      <c r="F5" s="71"/>
    </row>
    <row r="6" spans="1:6" ht="8.25" customHeight="1" thickBot="1">
      <c r="A6" s="1"/>
      <c r="B6" s="1"/>
      <c r="C6" s="1"/>
      <c r="D6" s="62"/>
      <c r="E6" s="62"/>
      <c r="F6" s="63"/>
    </row>
    <row r="7" spans="1:6" ht="32.25" customHeight="1">
      <c r="A7" s="1"/>
      <c r="B7" s="72" t="s">
        <v>1</v>
      </c>
      <c r="C7" s="74" t="s">
        <v>13</v>
      </c>
      <c r="D7" s="64"/>
      <c r="E7" s="65" t="s">
        <v>14</v>
      </c>
      <c r="F7" s="60"/>
    </row>
    <row r="8" spans="1:6" ht="32.25" customHeight="1">
      <c r="A8" s="1"/>
      <c r="B8" s="73"/>
      <c r="C8" s="75"/>
      <c r="D8" s="58" t="s">
        <v>48</v>
      </c>
      <c r="E8" s="59" t="s">
        <v>46</v>
      </c>
      <c r="F8" s="61" t="s">
        <v>47</v>
      </c>
    </row>
    <row r="9" spans="1:6" ht="12.75" customHeight="1">
      <c r="A9" s="1"/>
      <c r="B9" s="11">
        <v>1</v>
      </c>
      <c r="C9" s="5">
        <v>2</v>
      </c>
      <c r="D9" s="20">
        <v>3</v>
      </c>
      <c r="E9" s="20">
        <v>3</v>
      </c>
      <c r="F9" s="12">
        <v>4</v>
      </c>
    </row>
    <row r="10" spans="1:6" ht="4.5" customHeight="1">
      <c r="A10" s="1"/>
      <c r="B10" s="25"/>
      <c r="C10" s="26"/>
      <c r="D10" s="27"/>
      <c r="E10" s="27"/>
      <c r="F10" s="28"/>
    </row>
    <row r="11" spans="1:6" ht="30" customHeight="1">
      <c r="A11" s="1"/>
      <c r="B11" s="38" t="s">
        <v>18</v>
      </c>
      <c r="C11" s="47" t="s">
        <v>17</v>
      </c>
      <c r="D11" s="42">
        <f>D12+D14</f>
        <v>41600000</v>
      </c>
      <c r="E11" s="42">
        <f>E12+E14</f>
        <v>20000000</v>
      </c>
      <c r="F11" s="31">
        <f>F12+F14</f>
        <v>20000000</v>
      </c>
    </row>
    <row r="12" spans="1:6" ht="30" customHeight="1">
      <c r="A12" s="1"/>
      <c r="B12" s="39" t="s">
        <v>62</v>
      </c>
      <c r="C12" s="26" t="s">
        <v>19</v>
      </c>
      <c r="D12" s="43">
        <f>D13</f>
        <v>41600000</v>
      </c>
      <c r="E12" s="43">
        <f>E13</f>
        <v>61600000</v>
      </c>
      <c r="F12" s="30">
        <f>F13</f>
        <v>81600000</v>
      </c>
    </row>
    <row r="13" spans="1:6" ht="45" customHeight="1">
      <c r="A13" s="1"/>
      <c r="B13" s="69" t="s">
        <v>50</v>
      </c>
      <c r="C13" s="26" t="s">
        <v>51</v>
      </c>
      <c r="D13" s="43">
        <f>41600000</f>
        <v>41600000</v>
      </c>
      <c r="E13" s="43">
        <f>61600000</f>
        <v>61600000</v>
      </c>
      <c r="F13" s="30">
        <f>81600000</f>
        <v>81600000</v>
      </c>
    </row>
    <row r="14" spans="1:6" ht="30" customHeight="1">
      <c r="A14" s="1"/>
      <c r="B14" s="40" t="s">
        <v>23</v>
      </c>
      <c r="C14" s="26" t="s">
        <v>24</v>
      </c>
      <c r="D14" s="43">
        <f>D15</f>
        <v>0</v>
      </c>
      <c r="E14" s="43">
        <f>E15</f>
        <v>-41600000</v>
      </c>
      <c r="F14" s="30">
        <f>F15</f>
        <v>-61600000</v>
      </c>
    </row>
    <row r="15" spans="1:6" ht="45" customHeight="1">
      <c r="A15" s="1"/>
      <c r="B15" s="66" t="s">
        <v>52</v>
      </c>
      <c r="C15" s="26" t="s">
        <v>53</v>
      </c>
      <c r="D15" s="43"/>
      <c r="E15" s="43">
        <f>-41600000</f>
        <v>-41600000</v>
      </c>
      <c r="F15" s="30">
        <f>-61600000</f>
        <v>-61600000</v>
      </c>
    </row>
    <row r="16" spans="2:6" ht="26.25">
      <c r="B16" s="41" t="s">
        <v>20</v>
      </c>
      <c r="C16" s="48" t="s">
        <v>21</v>
      </c>
      <c r="D16" s="44">
        <f>D17+D20</f>
        <v>0</v>
      </c>
      <c r="E16" s="44">
        <f>E17+E20</f>
        <v>-20000000</v>
      </c>
      <c r="F16" s="33">
        <f>F17+F20</f>
        <v>-20000000</v>
      </c>
    </row>
    <row r="17" spans="1:6" ht="42" customHeight="1">
      <c r="A17" s="1"/>
      <c r="B17" s="39" t="s">
        <v>42</v>
      </c>
      <c r="C17" s="26" t="s">
        <v>22</v>
      </c>
      <c r="D17" s="43">
        <f aca="true" t="shared" si="0" ref="D17:F18">D18</f>
        <v>0</v>
      </c>
      <c r="E17" s="43">
        <f t="shared" si="0"/>
        <v>0</v>
      </c>
      <c r="F17" s="30">
        <f t="shared" si="0"/>
        <v>0</v>
      </c>
    </row>
    <row r="18" spans="1:6" ht="53.25" customHeight="1">
      <c r="A18" s="1"/>
      <c r="B18" s="66" t="s">
        <v>54</v>
      </c>
      <c r="C18" s="26" t="s">
        <v>55</v>
      </c>
      <c r="D18" s="43">
        <f t="shared" si="0"/>
        <v>0</v>
      </c>
      <c r="E18" s="43">
        <f t="shared" si="0"/>
        <v>0</v>
      </c>
      <c r="F18" s="30">
        <f t="shared" si="0"/>
        <v>0</v>
      </c>
    </row>
    <row r="19" spans="1:6" ht="40.5" customHeight="1">
      <c r="A19" s="1"/>
      <c r="B19" s="66" t="s">
        <v>43</v>
      </c>
      <c r="C19" s="26"/>
      <c r="D19" s="43"/>
      <c r="E19" s="43"/>
      <c r="F19" s="30"/>
    </row>
    <row r="20" spans="1:6" ht="45" customHeight="1">
      <c r="A20" s="1"/>
      <c r="B20" s="15" t="s">
        <v>25</v>
      </c>
      <c r="C20" s="26" t="s">
        <v>26</v>
      </c>
      <c r="D20" s="43">
        <f>D21</f>
        <v>0</v>
      </c>
      <c r="E20" s="43">
        <f>E21</f>
        <v>-20000000</v>
      </c>
      <c r="F20" s="30">
        <f>F21</f>
        <v>-20000000</v>
      </c>
    </row>
    <row r="21" spans="1:6" ht="51.75" customHeight="1">
      <c r="A21" s="1"/>
      <c r="B21" s="66" t="s">
        <v>56</v>
      </c>
      <c r="C21" s="26" t="s">
        <v>57</v>
      </c>
      <c r="D21" s="43">
        <f>SUM(D28:D29)</f>
        <v>0</v>
      </c>
      <c r="E21" s="43">
        <f>SUM(E28:E29)</f>
        <v>-20000000</v>
      </c>
      <c r="F21" s="30">
        <f>SUM(F28:F29)</f>
        <v>-20000000</v>
      </c>
    </row>
    <row r="22" spans="1:6" ht="17.25" customHeight="1" hidden="1">
      <c r="A22" s="1"/>
      <c r="B22" s="13"/>
      <c r="C22" s="49"/>
      <c r="D22" s="45"/>
      <c r="E22" s="45"/>
      <c r="F22" s="22"/>
    </row>
    <row r="23" spans="1:6" ht="27.75" customHeight="1" hidden="1">
      <c r="A23" s="1"/>
      <c r="B23" s="14" t="s">
        <v>8</v>
      </c>
      <c r="C23" s="50" t="s">
        <v>9</v>
      </c>
      <c r="D23" s="42">
        <f>D24-D26</f>
        <v>0</v>
      </c>
      <c r="E23" s="42">
        <f>E24-E26</f>
        <v>0</v>
      </c>
      <c r="F23" s="23">
        <f>F24-F26</f>
        <v>0</v>
      </c>
    </row>
    <row r="24" spans="1:6" ht="29.25" customHeight="1" hidden="1">
      <c r="A24" s="1"/>
      <c r="B24" s="15" t="s">
        <v>2</v>
      </c>
      <c r="C24" s="51" t="s">
        <v>3</v>
      </c>
      <c r="D24" s="43">
        <f>D25</f>
        <v>0</v>
      </c>
      <c r="E24" s="43">
        <f>E25</f>
        <v>0</v>
      </c>
      <c r="F24" s="21">
        <f>F25</f>
        <v>0</v>
      </c>
    </row>
    <row r="25" spans="1:6" ht="30" customHeight="1" hidden="1">
      <c r="A25" s="1"/>
      <c r="B25" s="16" t="s">
        <v>4</v>
      </c>
      <c r="C25" s="51" t="s">
        <v>5</v>
      </c>
      <c r="D25" s="43"/>
      <c r="E25" s="43"/>
      <c r="F25" s="21"/>
    </row>
    <row r="26" spans="1:6" ht="30" customHeight="1" hidden="1">
      <c r="A26" s="1"/>
      <c r="B26" s="15" t="s">
        <v>10</v>
      </c>
      <c r="C26" s="51" t="s">
        <v>6</v>
      </c>
      <c r="D26" s="43">
        <f>D27</f>
        <v>0</v>
      </c>
      <c r="E26" s="43">
        <f>E27</f>
        <v>0</v>
      </c>
      <c r="F26" s="21">
        <f>F27</f>
        <v>0</v>
      </c>
    </row>
    <row r="27" spans="1:6" ht="30" customHeight="1" hidden="1">
      <c r="A27" s="1"/>
      <c r="B27" s="16" t="s">
        <v>4</v>
      </c>
      <c r="C27" s="51" t="s">
        <v>7</v>
      </c>
      <c r="D27" s="43">
        <v>0</v>
      </c>
      <c r="E27" s="43">
        <v>0</v>
      </c>
      <c r="F27" s="21">
        <v>0</v>
      </c>
    </row>
    <row r="28" spans="1:6" ht="41.25" customHeight="1">
      <c r="A28" s="1"/>
      <c r="B28" s="67" t="s">
        <v>44</v>
      </c>
      <c r="C28" s="52"/>
      <c r="D28" s="43"/>
      <c r="E28" s="43"/>
      <c r="F28" s="29"/>
    </row>
    <row r="29" spans="1:6" ht="144" customHeight="1">
      <c r="A29" s="1"/>
      <c r="B29" s="66" t="s">
        <v>45</v>
      </c>
      <c r="C29" s="49"/>
      <c r="D29" s="55"/>
      <c r="E29" s="55">
        <f>-20000000</f>
        <v>-20000000</v>
      </c>
      <c r="F29" s="56">
        <f>-20000000</f>
        <v>-20000000</v>
      </c>
    </row>
    <row r="30" spans="1:6" ht="6.75" customHeight="1">
      <c r="A30" s="1"/>
      <c r="B30" s="25"/>
      <c r="C30" s="26"/>
      <c r="D30" s="43"/>
      <c r="E30" s="43"/>
      <c r="F30" s="30"/>
    </row>
    <row r="31" spans="1:6" ht="26.25" customHeight="1">
      <c r="A31" s="1"/>
      <c r="B31" s="34" t="s">
        <v>27</v>
      </c>
      <c r="C31" s="47" t="s">
        <v>28</v>
      </c>
      <c r="D31" s="42">
        <f>D36+D32</f>
        <v>4767604.690000057</v>
      </c>
      <c r="E31" s="42">
        <f>E36+E32</f>
        <v>0</v>
      </c>
      <c r="F31" s="31">
        <f>F36+F32</f>
        <v>0</v>
      </c>
    </row>
    <row r="32" spans="1:6" ht="15.75" customHeight="1">
      <c r="A32" s="1"/>
      <c r="B32" s="32" t="s">
        <v>11</v>
      </c>
      <c r="C32" s="26" t="s">
        <v>29</v>
      </c>
      <c r="D32" s="43">
        <f aca="true" t="shared" si="1" ref="D32:F34">D33</f>
        <v>-3528846549.07</v>
      </c>
      <c r="E32" s="43">
        <f t="shared" si="1"/>
        <v>-2487868482.89</v>
      </c>
      <c r="F32" s="30">
        <f t="shared" si="1"/>
        <v>-2647347081.25</v>
      </c>
    </row>
    <row r="33" spans="1:6" ht="15.75" customHeight="1">
      <c r="A33" s="1"/>
      <c r="B33" s="32" t="s">
        <v>30</v>
      </c>
      <c r="C33" s="26" t="s">
        <v>31</v>
      </c>
      <c r="D33" s="43">
        <f t="shared" si="1"/>
        <v>-3528846549.07</v>
      </c>
      <c r="E33" s="43">
        <f t="shared" si="1"/>
        <v>-2487868482.89</v>
      </c>
      <c r="F33" s="30">
        <f t="shared" si="1"/>
        <v>-2647347081.25</v>
      </c>
    </row>
    <row r="34" spans="1:6" ht="15.75" customHeight="1">
      <c r="A34" s="1"/>
      <c r="B34" s="32" t="s">
        <v>32</v>
      </c>
      <c r="C34" s="26" t="s">
        <v>33</v>
      </c>
      <c r="D34" s="43">
        <f t="shared" si="1"/>
        <v>-3528846549.07</v>
      </c>
      <c r="E34" s="43">
        <f t="shared" si="1"/>
        <v>-2487868482.89</v>
      </c>
      <c r="F34" s="30">
        <f t="shared" si="1"/>
        <v>-2647347081.25</v>
      </c>
    </row>
    <row r="35" spans="1:6" ht="30.75" customHeight="1">
      <c r="A35" s="1"/>
      <c r="B35" s="68" t="s">
        <v>58</v>
      </c>
      <c r="C35" s="26" t="s">
        <v>59</v>
      </c>
      <c r="D35" s="43">
        <f>-(D44+D13+D19)</f>
        <v>-3528846549.07</v>
      </c>
      <c r="E35" s="43">
        <f>-(E44+E13+E19)</f>
        <v>-2487868482.89</v>
      </c>
      <c r="F35" s="30">
        <f>-(F44+F13+F19)</f>
        <v>-2647347081.25</v>
      </c>
    </row>
    <row r="36" spans="1:6" ht="16.5" customHeight="1">
      <c r="A36" s="1"/>
      <c r="B36" s="25" t="s">
        <v>12</v>
      </c>
      <c r="C36" s="26" t="s">
        <v>35</v>
      </c>
      <c r="D36" s="43">
        <f aca="true" t="shared" si="2" ref="D36:F38">D37</f>
        <v>3533614153.76</v>
      </c>
      <c r="E36" s="43">
        <f t="shared" si="2"/>
        <v>2487868482.89</v>
      </c>
      <c r="F36" s="30">
        <f t="shared" si="2"/>
        <v>2647347081.25</v>
      </c>
    </row>
    <row r="37" spans="1:6" ht="16.5" customHeight="1">
      <c r="A37" s="1"/>
      <c r="B37" s="25" t="s">
        <v>34</v>
      </c>
      <c r="C37" s="26" t="s">
        <v>36</v>
      </c>
      <c r="D37" s="43">
        <f t="shared" si="2"/>
        <v>3533614153.76</v>
      </c>
      <c r="E37" s="43">
        <f t="shared" si="2"/>
        <v>2487868482.89</v>
      </c>
      <c r="F37" s="30">
        <f t="shared" si="2"/>
        <v>2647347081.25</v>
      </c>
    </row>
    <row r="38" spans="1:6" ht="16.5" customHeight="1">
      <c r="A38" s="1"/>
      <c r="B38" s="25" t="s">
        <v>32</v>
      </c>
      <c r="C38" s="26" t="s">
        <v>37</v>
      </c>
      <c r="D38" s="43">
        <f t="shared" si="2"/>
        <v>3533614153.76</v>
      </c>
      <c r="E38" s="43">
        <f t="shared" si="2"/>
        <v>2487868482.89</v>
      </c>
      <c r="F38" s="30">
        <f t="shared" si="2"/>
        <v>2647347081.25</v>
      </c>
    </row>
    <row r="39" spans="1:6" ht="30" customHeight="1">
      <c r="A39" s="1"/>
      <c r="B39" s="68" t="s">
        <v>60</v>
      </c>
      <c r="C39" s="26" t="s">
        <v>61</v>
      </c>
      <c r="D39" s="43">
        <f>D47-D15-D21</f>
        <v>3533614153.76</v>
      </c>
      <c r="E39" s="43">
        <f>E47-E15-E21</f>
        <v>2487868482.89</v>
      </c>
      <c r="F39" s="30">
        <f>F47-F15-F21</f>
        <v>2647347081.25</v>
      </c>
    </row>
    <row r="40" spans="1:6" ht="30" customHeight="1">
      <c r="A40" s="1"/>
      <c r="B40" s="37" t="s">
        <v>38</v>
      </c>
      <c r="C40" s="26" t="s">
        <v>39</v>
      </c>
      <c r="D40" s="43"/>
      <c r="E40" s="43"/>
      <c r="F40" s="30"/>
    </row>
    <row r="41" spans="1:6" ht="15.75" customHeight="1">
      <c r="A41" s="1"/>
      <c r="B41" s="36"/>
      <c r="C41" s="53"/>
      <c r="D41" s="45"/>
      <c r="E41" s="45"/>
      <c r="F41" s="35"/>
    </row>
    <row r="42" spans="2:6" s="7" customFormat="1" ht="15.75" customHeight="1" thickBot="1">
      <c r="B42" s="17" t="s">
        <v>0</v>
      </c>
      <c r="C42" s="54"/>
      <c r="D42" s="46">
        <f>D11+D16+D31</f>
        <v>46367604.69000006</v>
      </c>
      <c r="E42" s="46">
        <f>E11+E16+E31</f>
        <v>0</v>
      </c>
      <c r="F42" s="24">
        <f>F11+F16+F31</f>
        <v>0</v>
      </c>
    </row>
    <row r="43" spans="1:8" ht="34.5" customHeight="1">
      <c r="A43" s="1"/>
      <c r="C43" s="6"/>
      <c r="G43" s="8"/>
      <c r="H43" s="8"/>
    </row>
    <row r="44" spans="1:6" ht="19.5" customHeight="1">
      <c r="A44" s="1"/>
      <c r="C44" t="s">
        <v>15</v>
      </c>
      <c r="D44" s="18">
        <v>3487246549.07</v>
      </c>
      <c r="E44" s="18">
        <v>2426268482.89</v>
      </c>
      <c r="F44" s="18">
        <v>2565747081.25</v>
      </c>
    </row>
    <row r="45" spans="3:6" ht="26.25">
      <c r="C45" s="3" t="s">
        <v>41</v>
      </c>
      <c r="D45" s="18">
        <v>453765899.41</v>
      </c>
      <c r="E45" s="18">
        <v>428404557</v>
      </c>
      <c r="F45" s="18">
        <v>438630740</v>
      </c>
    </row>
    <row r="46" spans="3:6" ht="12.75">
      <c r="C46" s="19" t="s">
        <v>40</v>
      </c>
      <c r="D46" s="18">
        <f>D44-D45</f>
        <v>3033480649.6600003</v>
      </c>
      <c r="E46" s="18">
        <f>E44-E45</f>
        <v>1997863925.8899999</v>
      </c>
      <c r="F46" s="18">
        <f>F44-F45</f>
        <v>2127116341.25</v>
      </c>
    </row>
    <row r="47" spans="1:6" ht="15">
      <c r="A47" s="1"/>
      <c r="C47" t="s">
        <v>16</v>
      </c>
      <c r="D47" s="57">
        <v>3533614153.76</v>
      </c>
      <c r="E47" s="57">
        <f>E44</f>
        <v>2426268482.89</v>
      </c>
      <c r="F47" s="57">
        <f>F44</f>
        <v>2565747081.25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6" ht="12.75">
      <c r="B112" s="3"/>
      <c r="C112" s="3"/>
      <c r="D112" s="4"/>
      <c r="E112" s="4"/>
      <c r="F112" s="10"/>
    </row>
    <row r="113" spans="2:6" ht="12.75">
      <c r="B113" s="3"/>
      <c r="C113" s="3"/>
      <c r="D113" s="4"/>
      <c r="E113" s="4"/>
      <c r="F113" s="10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7">
    <mergeCell ref="E1:F1"/>
    <mergeCell ref="B5:F5"/>
    <mergeCell ref="B7:B8"/>
    <mergeCell ref="C7:C8"/>
    <mergeCell ref="E4:F4"/>
    <mergeCell ref="E3:F3"/>
    <mergeCell ref="E2:F2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2024-02-08T08:54:33Z</cp:lastPrinted>
  <dcterms:created xsi:type="dcterms:W3CDTF">2000-09-19T07:45:36Z</dcterms:created>
  <dcterms:modified xsi:type="dcterms:W3CDTF">2024-03-13T08:47:16Z</dcterms:modified>
  <cp:category/>
  <cp:version/>
  <cp:contentType/>
  <cp:contentStatus/>
</cp:coreProperties>
</file>